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Luela\Desktop\"/>
    </mc:Choice>
  </mc:AlternateContent>
  <xr:revisionPtr revIDLastSave="0" documentId="8_{F382863D-A2C1-450B-A3A2-796F4B6990B4}" xr6:coauthVersionLast="37" xr6:coauthVersionMax="37" xr10:uidLastSave="{00000000-0000-0000-0000-000000000000}"/>
  <bookViews>
    <workbookView xWindow="0" yWindow="0" windowWidth="23040" windowHeight="8484" activeTab="4" xr2:uid="{00000000-000D-0000-FFFF-FFFF00000000}"/>
  </bookViews>
  <sheets>
    <sheet name="SAŽETAK" sheetId="1" r:id="rId1"/>
    <sheet name="Račun prihoda i rashoda" sheetId="8" r:id="rId2"/>
    <sheet name="Rashodi prema funkcijskoj kl" sheetId="5" r:id="rId3"/>
    <sheet name="Račun financiranja" sheetId="6" r:id="rId4"/>
    <sheet name="POSEBNI DIO " sheetId="2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2" l="1"/>
  <c r="E74" i="2"/>
  <c r="E68" i="2"/>
  <c r="E67" i="2" s="1"/>
  <c r="E44" i="2"/>
  <c r="E12" i="2"/>
  <c r="F93" i="2"/>
  <c r="F85" i="2"/>
  <c r="F60" i="2"/>
  <c r="F49" i="2"/>
  <c r="F48" i="2" s="1"/>
  <c r="F44" i="2" s="1"/>
  <c r="F12" i="2"/>
  <c r="F11" i="2" s="1"/>
  <c r="F10" i="2" s="1"/>
  <c r="F9" i="2" s="1"/>
  <c r="F8" i="2" s="1"/>
  <c r="F7" i="2" s="1"/>
  <c r="F6" i="2" s="1"/>
  <c r="F40" i="2"/>
  <c r="F36" i="2"/>
  <c r="F16" i="2"/>
  <c r="H93" i="2"/>
  <c r="I93" i="2"/>
  <c r="G93" i="2"/>
  <c r="H85" i="2"/>
  <c r="I85" i="2"/>
  <c r="G85" i="2"/>
  <c r="H60" i="2"/>
  <c r="I60" i="2"/>
  <c r="G76" i="2"/>
  <c r="G68" i="2"/>
  <c r="G67" i="2" s="1"/>
  <c r="G60" i="2" s="1"/>
  <c r="H44" i="2"/>
  <c r="I44" i="2"/>
  <c r="H12" i="2"/>
  <c r="H11" i="2" s="1"/>
  <c r="H10" i="2" s="1"/>
  <c r="H9" i="2" s="1"/>
  <c r="H8" i="2" s="1"/>
  <c r="H7" i="2" s="1"/>
  <c r="H6" i="2" s="1"/>
  <c r="I12" i="2"/>
  <c r="I11" i="2" s="1"/>
  <c r="I10" i="2" s="1"/>
  <c r="I9" i="2" s="1"/>
  <c r="I8" i="2" s="1"/>
  <c r="I7" i="2" s="1"/>
  <c r="I6" i="2" s="1"/>
  <c r="G44" i="2"/>
  <c r="G49" i="2"/>
  <c r="G40" i="2"/>
  <c r="G36" i="2"/>
  <c r="G26" i="2"/>
  <c r="G21" i="2"/>
  <c r="G16" i="2"/>
  <c r="G13" i="2"/>
  <c r="E60" i="2" l="1"/>
  <c r="E11" i="2" s="1"/>
  <c r="E10" i="2" s="1"/>
  <c r="E9" i="2" s="1"/>
  <c r="E8" i="2" s="1"/>
  <c r="E7" i="2" s="1"/>
  <c r="E6" i="2" s="1"/>
  <c r="G12" i="2"/>
  <c r="G11" i="2"/>
  <c r="G10" i="2" s="1"/>
  <c r="G9" i="2" s="1"/>
  <c r="G8" i="2" s="1"/>
  <c r="G7" i="2" s="1"/>
  <c r="G6" i="2" s="1"/>
  <c r="I88" i="8" l="1"/>
  <c r="H88" i="8"/>
  <c r="I83" i="8"/>
  <c r="H83" i="8"/>
  <c r="I76" i="8"/>
  <c r="H76" i="8"/>
  <c r="I70" i="8"/>
  <c r="H70" i="8"/>
  <c r="I63" i="8"/>
  <c r="H63" i="8"/>
  <c r="I58" i="8"/>
  <c r="H58" i="8"/>
  <c r="I54" i="8"/>
  <c r="H54" i="8"/>
  <c r="I40" i="8"/>
  <c r="H40" i="8"/>
  <c r="I35" i="8"/>
  <c r="H35" i="8"/>
  <c r="I30" i="8"/>
  <c r="H30" i="8"/>
  <c r="I25" i="8"/>
  <c r="H25" i="8"/>
  <c r="I20" i="8"/>
  <c r="H20" i="8"/>
  <c r="I15" i="8"/>
  <c r="H15" i="8"/>
  <c r="I10" i="8"/>
  <c r="H10" i="8"/>
  <c r="G88" i="8"/>
  <c r="F88" i="8"/>
  <c r="E88" i="8"/>
  <c r="G83" i="8"/>
  <c r="F83" i="8"/>
  <c r="E83" i="8"/>
  <c r="G76" i="8"/>
  <c r="F76" i="8"/>
  <c r="E76" i="8"/>
  <c r="G70" i="8"/>
  <c r="F70" i="8"/>
  <c r="E70" i="8"/>
  <c r="G63" i="8"/>
  <c r="F63" i="8"/>
  <c r="E63" i="8"/>
  <c r="G58" i="8"/>
  <c r="F58" i="8"/>
  <c r="G54" i="8"/>
  <c r="F54" i="8"/>
  <c r="E54" i="8"/>
  <c r="G40" i="8"/>
  <c r="F40" i="8"/>
  <c r="E40" i="8"/>
  <c r="G35" i="8"/>
  <c r="F35" i="8"/>
  <c r="E35" i="8"/>
  <c r="G30" i="8"/>
  <c r="F30" i="8"/>
  <c r="E30" i="8"/>
  <c r="G25" i="8"/>
  <c r="F25" i="8"/>
  <c r="E25" i="8"/>
  <c r="G20" i="8"/>
  <c r="F20" i="8"/>
  <c r="E20" i="8"/>
  <c r="G15" i="8"/>
  <c r="F15" i="8"/>
  <c r="E15" i="8"/>
  <c r="G10" i="8"/>
  <c r="F10" i="8"/>
  <c r="E10" i="8"/>
  <c r="G11" i="1" l="1"/>
  <c r="H11" i="1"/>
  <c r="I11" i="1"/>
  <c r="J11" i="1"/>
  <c r="G8" i="1"/>
  <c r="H8" i="1"/>
  <c r="I8" i="1"/>
  <c r="J8" i="1"/>
  <c r="F11" i="1"/>
  <c r="F8" i="1"/>
  <c r="H14" i="1" l="1"/>
  <c r="F14" i="1"/>
</calcChain>
</file>

<file path=xl/sharedStrings.xml><?xml version="1.0" encoding="utf-8"?>
<sst xmlns="http://schemas.openxmlformats.org/spreadsheetml/2006/main" count="406" uniqueCount="125">
  <si>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</si>
  <si>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</si>
  <si>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</si>
  <si>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</si>
  <si>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</si>
  <si>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</si>
  <si>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</si>
  <si>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</si>
  <si>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</si>
  <si>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</si>
  <si>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</si>
  <si>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</si>
  <si>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</si>
  <si>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</si>
  <si>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</si>
  <si>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</si>
  <si>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</si>
  <si>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</si>
  <si>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</si>
  <si>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</si>
  <si>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</si>
  <si>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</si>
  <si>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</si>
  <si>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</si>
  <si>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</si>
  <si>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</si>
  <si>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</si>
  <si>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</si>
  <si>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</si>
  <si>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</si>
  <si>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</si>
  <si>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</si>
  <si>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</si>
  <si>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</si>
  <si>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</si>
  <si>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</si>
  <si>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</si>
  <si>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</si>
  <si>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</si>
  <si>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</si>
  <si>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</si>
  <si>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</si>
  <si>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</si>
  <si>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</si>
  <si>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</si>
  <si>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</si>
  <si>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</si>
  <si>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</si>
  <si>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</si>
  <si>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</si>
  <si>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</si>
  <si>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</si>
  <si>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</si>
  <si>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</si>
  <si>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upravnih i administrativnih pristojbi, pristojbi po posebnim propisima i naknada</t>
  </si>
  <si>
    <t>Rezultat poslovanja</t>
  </si>
  <si>
    <t>FINANCIJSKI PLAN OSNOVNE ŠKOLE MATIJE VLAČIĆA LABIN
ZA 2023. I PROJEKCIJA ZA 2024. I 2025. GODINU</t>
  </si>
  <si>
    <t>1.1.001</t>
  </si>
  <si>
    <t xml:space="preserve">Prihodi iz nadležnog proračuna </t>
  </si>
  <si>
    <t>3.9.00001</t>
  </si>
  <si>
    <t>Prihodi od prodaje proizvoda i robe te pruženih usluga</t>
  </si>
  <si>
    <t>4.9.00001</t>
  </si>
  <si>
    <t>5.1.001</t>
  </si>
  <si>
    <t>Prihodi iz nadležnog proračuna za decentralizirane funkcije osnov.školstva</t>
  </si>
  <si>
    <t>5.9.00001</t>
  </si>
  <si>
    <t>5.9.00003</t>
  </si>
  <si>
    <t>6.9.00001</t>
  </si>
  <si>
    <t>Prihodi od  donacija</t>
  </si>
  <si>
    <t>7.9.00002</t>
  </si>
  <si>
    <t>prihodi od prodaje nefin.imovine</t>
  </si>
  <si>
    <t>Rashodi za dodatna ulaganja na nefinancijskoj imovini</t>
  </si>
  <si>
    <t>Financijski rashodi</t>
  </si>
  <si>
    <t>Naknade građanima i kućanstvima na temelju osiguranja i druge naknade</t>
  </si>
  <si>
    <t/>
  </si>
  <si>
    <t>SVEUKUPNO RASHODI / IZDACI</t>
  </si>
  <si>
    <t>Razdjel</t>
  </si>
  <si>
    <t>UPRAVNI ODJEL ZA DRUŠTVENE DJELATNOSTI</t>
  </si>
  <si>
    <t>Glava</t>
  </si>
  <si>
    <t>USTANOVE ŠKOLSTVA</t>
  </si>
  <si>
    <t>Proračunski korisnik</t>
  </si>
  <si>
    <t>OSNOVNA ŠKOLA MATIJE VLAČIĆA LABIN</t>
  </si>
  <si>
    <t>Glavni program</t>
  </si>
  <si>
    <t>L01</t>
  </si>
  <si>
    <t>JEDINSTVENI GLAVNI PROGRAM</t>
  </si>
  <si>
    <t>Program</t>
  </si>
  <si>
    <t>Obrazovanje</t>
  </si>
  <si>
    <t>Aktivnost</t>
  </si>
  <si>
    <t>A500003</t>
  </si>
  <si>
    <t>Financiranje djelatnosti osnovnog školstva</t>
  </si>
  <si>
    <t xml:space="preserve">Izvor </t>
  </si>
  <si>
    <t>1.PRIHODI IZ NADLEŽNOG PRORAČUNA</t>
  </si>
  <si>
    <t>3.9.000001</t>
  </si>
  <si>
    <t>3.VLASTITI PRIHODI - PRIHODI KORISNIKA</t>
  </si>
  <si>
    <t>3.9.000002</t>
  </si>
  <si>
    <t>3.VLASTITI PRIHODI -KOR.-REZULTAT</t>
  </si>
  <si>
    <t>4.9.000001</t>
  </si>
  <si>
    <t>4.PRIHODI ZA POSEBNE NAMJENE - PRIHODI KORISNIKA</t>
  </si>
  <si>
    <t>4.PRIHODI ZA POSEBNE NAMJENE -KOR.-REZULTAT</t>
  </si>
  <si>
    <t>5. POTPORE ZA DECENTRALIZIRANE FUNKCIJE OSNOVNOG OBRAZOVANJA</t>
  </si>
  <si>
    <t>5.9.000003</t>
  </si>
  <si>
    <t>5. POMOĆI  - DRŽAVNA RIZNICA</t>
  </si>
  <si>
    <t>A500004</t>
  </si>
  <si>
    <t>Produženi boravak</t>
  </si>
  <si>
    <t>5.9.000001</t>
  </si>
  <si>
    <t>5.POMOĆI-PRIHODI KORISNIKA -GL 02</t>
  </si>
  <si>
    <t>6.9.000001</t>
  </si>
  <si>
    <t>DONACIJE -prihodi korisnika</t>
  </si>
  <si>
    <t>A500005</t>
  </si>
  <si>
    <t>Dodatne aktivnosti učenika i osoblja u školi</t>
  </si>
  <si>
    <t>7.9.000002</t>
  </si>
  <si>
    <t>7.PRIHODI OD NEFINANCIJSKE IMOVINE - PRIH. KOR.</t>
  </si>
  <si>
    <t>7.9.000003</t>
  </si>
  <si>
    <t>7.PRIHODI OD NEFINANCIJSKE IMOVINE -KOR.-REZULTAT</t>
  </si>
  <si>
    <t>A500006</t>
  </si>
  <si>
    <t>Osiguranje pomoćnika učenicima s teškoćama</t>
  </si>
  <si>
    <t>A500007</t>
  </si>
  <si>
    <t>Financiranje izvannastavnih projekata i drugo</t>
  </si>
  <si>
    <t>Kapitalni projekt</t>
  </si>
  <si>
    <t>K500001</t>
  </si>
  <si>
    <t>Kapitalna ulaganja osnovnog školstva</t>
  </si>
  <si>
    <t>X</t>
  </si>
  <si>
    <t>091 Predškolsko i osnovno obrazovanje</t>
  </si>
  <si>
    <t>0912 Osnovno obrazovanje</t>
  </si>
  <si>
    <t>096 Dodatne usluge u obrazovanju</t>
  </si>
  <si>
    <t>09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</si>
</sst>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/>
      <diagonal/>
    </border>
  </borders>
  <cellStyleXfs count="3">
    <xf numFmtId="0" fontId="0" fillId="0" borderId="0"/>
    <xf numFmtId="0" fontId="18" fillId="0" borderId="0"/>
    <xf numFmtId="0" fontId="32" fillId="0" borderId="0"/>
  </cellStyleXfs>
  <cellXfs count="18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1" applyNumberFormat="1" applyFont="1" applyFill="1" applyBorder="1" applyAlignment="1">
      <alignment vertical="center" wrapText="1" readingOrder="1"/>
    </xf>
    <xf numFmtId="0" fontId="20" fillId="0" borderId="0" xfId="1" applyNumberFormat="1" applyFont="1" applyFill="1" applyBorder="1" applyAlignment="1">
      <alignment vertical="center" wrapText="1" readingOrder="1"/>
    </xf>
    <xf numFmtId="0" fontId="19" fillId="0" borderId="3" xfId="1" applyNumberFormat="1" applyFont="1" applyFill="1" applyBorder="1" applyAlignment="1">
      <alignment vertical="center" wrapText="1" readingOrder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top" wrapText="1" readingOrder="1"/>
    </xf>
    <xf numFmtId="0" fontId="21" fillId="0" borderId="0" xfId="0" applyFont="1" applyFill="1" applyBorder="1"/>
    <xf numFmtId="4" fontId="21" fillId="0" borderId="0" xfId="0" applyNumberFormat="1" applyFont="1" applyFill="1" applyBorder="1"/>
    <xf numFmtId="0" fontId="22" fillId="4" borderId="3" xfId="0" applyNumberFormat="1" applyFont="1" applyFill="1" applyBorder="1" applyAlignment="1" applyProtection="1">
      <alignment horizontal="center" vertical="center" wrapText="1"/>
    </xf>
    <xf numFmtId="0" fontId="22" fillId="4" borderId="4" xfId="0" applyNumberFormat="1" applyFont="1" applyFill="1" applyBorder="1" applyAlignment="1" applyProtection="1">
      <alignment horizontal="center" vertical="center" wrapText="1"/>
    </xf>
    <xf numFmtId="4" fontId="22" fillId="4" borderId="4" xfId="0" applyNumberFormat="1" applyFont="1" applyFill="1" applyBorder="1" applyAlignment="1" applyProtection="1">
      <alignment horizontal="center" vertical="center" wrapText="1"/>
    </xf>
    <xf numFmtId="4" fontId="22" fillId="4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0" fontId="20" fillId="5" borderId="0" xfId="1" applyNumberFormat="1" applyFont="1" applyFill="1" applyBorder="1" applyAlignment="1">
      <alignment horizontal="center" vertical="center" wrapText="1" readingOrder="1"/>
    </xf>
    <xf numFmtId="4" fontId="9" fillId="5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vertical="center"/>
    </xf>
    <xf numFmtId="0" fontId="20" fillId="0" borderId="3" xfId="1" applyNumberFormat="1" applyFont="1" applyFill="1" applyBorder="1" applyAlignment="1">
      <alignment vertical="center" wrapText="1" readingOrder="1"/>
    </xf>
    <xf numFmtId="0" fontId="9" fillId="5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3" fillId="5" borderId="3" xfId="1" applyNumberFormat="1" applyFont="1" applyFill="1" applyBorder="1" applyAlignment="1">
      <alignment horizontal="center" vertical="center" wrapText="1" readingOrder="1"/>
    </xf>
    <xf numFmtId="0" fontId="23" fillId="0" borderId="3" xfId="1" applyNumberFormat="1" applyFont="1" applyFill="1" applyBorder="1" applyAlignment="1">
      <alignment horizontal="center" vertical="center" readingOrder="1"/>
    </xf>
    <xf numFmtId="0" fontId="9" fillId="0" borderId="3" xfId="0" applyFont="1" applyFill="1" applyBorder="1" applyAlignment="1">
      <alignment vertical="center" readingOrder="1"/>
    </xf>
    <xf numFmtId="0" fontId="9" fillId="0" borderId="3" xfId="0" applyFont="1" applyFill="1" applyBorder="1" applyAlignment="1">
      <alignment horizontal="center" vertical="center" readingOrder="1"/>
    </xf>
    <xf numFmtId="0" fontId="9" fillId="5" borderId="3" xfId="0" applyFont="1" applyFill="1" applyBorder="1" applyAlignment="1">
      <alignment vertical="center" readingOrder="1"/>
    </xf>
    <xf numFmtId="0" fontId="9" fillId="5" borderId="3" xfId="0" applyFont="1" applyFill="1" applyBorder="1" applyAlignment="1">
      <alignment horizontal="center" vertical="center" readingOrder="1"/>
    </xf>
    <xf numFmtId="0" fontId="20" fillId="5" borderId="3" xfId="1" applyNumberFormat="1" applyFont="1" applyFill="1" applyBorder="1" applyAlignment="1">
      <alignment vertical="center" readingOrder="1"/>
    </xf>
    <xf numFmtId="0" fontId="20" fillId="5" borderId="3" xfId="1" applyNumberFormat="1" applyFont="1" applyFill="1" applyBorder="1" applyAlignment="1">
      <alignment horizontal="center" vertical="center" readingOrder="1"/>
    </xf>
    <xf numFmtId="0" fontId="9" fillId="0" borderId="3" xfId="1" applyNumberFormat="1" applyFont="1" applyFill="1" applyBorder="1" applyAlignment="1">
      <alignment horizontal="right" vertical="center" readingOrder="1"/>
    </xf>
    <xf numFmtId="0" fontId="11" fillId="0" borderId="3" xfId="1" applyNumberFormat="1" applyFont="1" applyFill="1" applyBorder="1" applyAlignment="1">
      <alignment vertical="center" readingOrder="1"/>
    </xf>
    <xf numFmtId="164" fontId="24" fillId="0" borderId="3" xfId="1" applyNumberFormat="1" applyFont="1" applyFill="1" applyBorder="1" applyAlignment="1">
      <alignment horizontal="center" vertical="center" readingOrder="1"/>
    </xf>
    <xf numFmtId="0" fontId="9" fillId="0" borderId="3" xfId="1" applyNumberFormat="1" applyFont="1" applyFill="1" applyBorder="1" applyAlignment="1">
      <alignment horizontal="left" vertical="center" readingOrder="1"/>
    </xf>
    <xf numFmtId="0" fontId="9" fillId="0" borderId="3" xfId="1" applyNumberFormat="1" applyFont="1" applyFill="1" applyBorder="1" applyAlignment="1">
      <alignment vertical="center" readingOrder="1"/>
    </xf>
    <xf numFmtId="164" fontId="20" fillId="0" borderId="3" xfId="1" applyNumberFormat="1" applyFont="1" applyFill="1" applyBorder="1" applyAlignment="1">
      <alignment horizontal="center" vertical="center" readingOrder="1"/>
    </xf>
    <xf numFmtId="0" fontId="20" fillId="5" borderId="3" xfId="1" applyNumberFormat="1" applyFont="1" applyFill="1" applyBorder="1" applyAlignment="1">
      <alignment horizontal="left" vertical="center" readingOrder="1"/>
    </xf>
    <xf numFmtId="164" fontId="20" fillId="5" borderId="3" xfId="1" applyNumberFormat="1" applyFont="1" applyFill="1" applyBorder="1" applyAlignment="1">
      <alignment horizontal="center" vertical="center" readingOrder="1"/>
    </xf>
    <xf numFmtId="0" fontId="20" fillId="0" borderId="3" xfId="1" applyNumberFormat="1" applyFont="1" applyFill="1" applyBorder="1" applyAlignment="1">
      <alignment horizontal="right" vertical="center" readingOrder="1"/>
    </xf>
    <xf numFmtId="0" fontId="20" fillId="0" borderId="3" xfId="1" applyNumberFormat="1" applyFont="1" applyFill="1" applyBorder="1" applyAlignment="1">
      <alignment horizontal="right" vertical="center" wrapText="1" readingOrder="1"/>
    </xf>
    <xf numFmtId="164" fontId="20" fillId="0" borderId="3" xfId="1" applyNumberFormat="1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25" fillId="6" borderId="0" xfId="0" applyNumberFormat="1" applyFont="1" applyFill="1"/>
    <xf numFmtId="4" fontId="25" fillId="6" borderId="0" xfId="0" applyNumberFormat="1" applyFont="1" applyFill="1" applyAlignment="1">
      <alignment vertical="center"/>
    </xf>
    <xf numFmtId="4" fontId="25" fillId="7" borderId="0" xfId="0" applyNumberFormat="1" applyFont="1" applyFill="1"/>
    <xf numFmtId="0" fontId="25" fillId="7" borderId="0" xfId="0" applyNumberFormat="1" applyFont="1" applyFill="1" applyAlignment="1">
      <alignment horizontal="left"/>
    </xf>
    <xf numFmtId="4" fontId="25" fillId="7" borderId="0" xfId="0" applyNumberFormat="1" applyFont="1" applyFill="1" applyAlignment="1">
      <alignment vertical="center"/>
    </xf>
    <xf numFmtId="4" fontId="25" fillId="8" borderId="0" xfId="0" applyNumberFormat="1" applyFont="1" applyFill="1"/>
    <xf numFmtId="0" fontId="25" fillId="8" borderId="0" xfId="0" applyNumberFormat="1" applyFont="1" applyFill="1" applyAlignment="1">
      <alignment horizontal="left"/>
    </xf>
    <xf numFmtId="4" fontId="25" fillId="8" borderId="0" xfId="0" applyNumberFormat="1" applyFont="1" applyFill="1" applyAlignment="1">
      <alignment vertical="center"/>
    </xf>
    <xf numFmtId="4" fontId="25" fillId="9" borderId="0" xfId="0" applyNumberFormat="1" applyFont="1" applyFill="1"/>
    <xf numFmtId="0" fontId="25" fillId="9" borderId="0" xfId="0" applyNumberFormat="1" applyFont="1" applyFill="1" applyAlignment="1">
      <alignment horizontal="left"/>
    </xf>
    <xf numFmtId="4" fontId="25" fillId="9" borderId="0" xfId="0" applyNumberFormat="1" applyFont="1" applyFill="1" applyAlignment="1">
      <alignment vertical="center"/>
    </xf>
    <xf numFmtId="4" fontId="6" fillId="10" borderId="0" xfId="0" applyNumberFormat="1" applyFont="1" applyFill="1"/>
    <xf numFmtId="4" fontId="6" fillId="10" borderId="0" xfId="0" applyNumberFormat="1" applyFont="1" applyFill="1" applyAlignment="1">
      <alignment horizontal="left"/>
    </xf>
    <xf numFmtId="4" fontId="6" fillId="10" borderId="0" xfId="0" applyNumberFormat="1" applyFont="1" applyFill="1" applyAlignment="1">
      <alignment vertical="center"/>
    </xf>
    <xf numFmtId="4" fontId="6" fillId="11" borderId="0" xfId="0" applyNumberFormat="1" applyFont="1" applyFill="1"/>
    <xf numFmtId="0" fontId="6" fillId="11" borderId="0" xfId="0" applyNumberFormat="1" applyFont="1" applyFill="1" applyAlignment="1">
      <alignment horizontal="left"/>
    </xf>
    <xf numFmtId="4" fontId="6" fillId="11" borderId="0" xfId="0" applyNumberFormat="1" applyFont="1" applyFill="1" applyAlignment="1">
      <alignment vertical="center"/>
    </xf>
    <xf numFmtId="4" fontId="6" fillId="11" borderId="0" xfId="0" applyNumberFormat="1" applyFont="1" applyFill="1" applyAlignment="1">
      <alignment horizontal="left"/>
    </xf>
    <xf numFmtId="4" fontId="11" fillId="11" borderId="0" xfId="0" applyNumberFormat="1" applyFont="1" applyFill="1" applyAlignment="1">
      <alignment vertical="center"/>
    </xf>
    <xf numFmtId="4" fontId="6" fillId="12" borderId="0" xfId="0" applyNumberFormat="1" applyFont="1" applyFill="1"/>
    <xf numFmtId="4" fontId="6" fillId="12" borderId="0" xfId="0" applyNumberFormat="1" applyFont="1" applyFill="1" applyAlignment="1">
      <alignment horizontal="left"/>
    </xf>
    <xf numFmtId="4" fontId="11" fillId="12" borderId="0" xfId="0" applyNumberFormat="1" applyFont="1" applyFill="1" applyAlignment="1">
      <alignment vertical="center"/>
    </xf>
    <xf numFmtId="4" fontId="11" fillId="0" borderId="0" xfId="0" applyNumberFormat="1" applyFont="1" applyFill="1"/>
    <xf numFmtId="0" fontId="11" fillId="0" borderId="0" xfId="0" applyNumberFormat="1" applyFont="1" applyFill="1" applyAlignment="1">
      <alignment horizontal="left"/>
    </xf>
    <xf numFmtId="4" fontId="11" fillId="0" borderId="0" xfId="1" applyNumberFormat="1" applyFont="1" applyFill="1" applyBorder="1" applyAlignment="1">
      <alignment horizontal="right" vertical="center" wrapText="1" readingOrder="1"/>
    </xf>
    <xf numFmtId="0" fontId="11" fillId="0" borderId="0" xfId="0" applyFont="1" applyFill="1"/>
    <xf numFmtId="4" fontId="1" fillId="0" borderId="0" xfId="0" applyNumberFormat="1" applyFont="1" applyAlignment="1">
      <alignment vertical="center"/>
    </xf>
    <xf numFmtId="0" fontId="9" fillId="0" borderId="0" xfId="0" applyFont="1" applyFill="1"/>
    <xf numFmtId="4" fontId="0" fillId="0" borderId="0" xfId="0" applyNumberFormat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4" fontId="6" fillId="12" borderId="0" xfId="0" applyNumberFormat="1" applyFont="1" applyFill="1" applyAlignment="1">
      <alignment shrinkToFit="1"/>
    </xf>
    <xf numFmtId="4" fontId="27" fillId="0" borderId="0" xfId="0" applyNumberFormat="1" applyFont="1" applyAlignment="1">
      <alignment vertical="center"/>
    </xf>
    <xf numFmtId="4" fontId="6" fillId="12" borderId="0" xfId="0" applyNumberFormat="1" applyFont="1" applyFill="1" applyAlignment="1">
      <alignment vertical="center"/>
    </xf>
    <xf numFmtId="0" fontId="11" fillId="0" borderId="0" xfId="0" applyNumberFormat="1" applyFont="1" applyFill="1"/>
    <xf numFmtId="0" fontId="6" fillId="12" borderId="0" xfId="0" applyNumberFormat="1" applyFont="1" applyFill="1"/>
    <xf numFmtId="0" fontId="6" fillId="12" borderId="0" xfId="0" applyNumberFormat="1" applyFont="1" applyFill="1" applyAlignment="1">
      <alignment horizontal="left"/>
    </xf>
    <xf numFmtId="0" fontId="28" fillId="0" borderId="0" xfId="0" applyNumberFormat="1" applyFont="1" applyFill="1"/>
    <xf numFmtId="4" fontId="6" fillId="12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wrapText="1"/>
    </xf>
    <xf numFmtId="4" fontId="30" fillId="12" borderId="0" xfId="0" applyNumberFormat="1" applyFont="1" applyFill="1"/>
    <xf numFmtId="4" fontId="31" fillId="12" borderId="0" xfId="0" applyNumberFormat="1" applyFont="1" applyFill="1"/>
    <xf numFmtId="49" fontId="34" fillId="0" borderId="6" xfId="0" applyNumberFormat="1" applyFont="1" applyFill="1" applyBorder="1" applyAlignment="1" applyProtection="1">
      <alignment horizontal="left" vertical="center"/>
      <protection hidden="1"/>
    </xf>
    <xf numFmtId="4" fontId="27" fillId="0" borderId="0" xfId="0" applyNumberFormat="1" applyFont="1"/>
    <xf numFmtId="4" fontId="27" fillId="0" borderId="0" xfId="0" applyNumberFormat="1" applyFont="1" applyFill="1" applyAlignment="1">
      <alignment vertical="center"/>
    </xf>
    <xf numFmtId="0" fontId="0" fillId="0" borderId="0" xfId="0" applyFill="1"/>
    <xf numFmtId="49" fontId="9" fillId="0" borderId="6" xfId="0" applyNumberFormat="1" applyFont="1" applyFill="1" applyBorder="1" applyAlignment="1" applyProtection="1">
      <alignment horizontal="left" vertical="center"/>
      <protection hidden="1"/>
    </xf>
    <xf numFmtId="49" fontId="33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34" fillId="0" borderId="0" xfId="0" applyNumberFormat="1" applyFont="1" applyFill="1" applyBorder="1" applyAlignment="1" applyProtection="1">
      <alignment horizontal="left"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/>
    <xf numFmtId="0" fontId="0" fillId="0" borderId="0" xfId="0" applyFill="1" applyBorder="1"/>
    <xf numFmtId="49" fontId="33" fillId="0" borderId="7" xfId="2" applyNumberFormat="1" applyFont="1" applyFill="1" applyBorder="1" applyAlignment="1" applyProtection="1">
      <alignment horizontal="left" vertical="center" wrapText="1"/>
      <protection hidden="1"/>
    </xf>
    <xf numFmtId="49" fontId="34" fillId="0" borderId="8" xfId="0" applyNumberFormat="1" applyFont="1" applyFill="1" applyBorder="1" applyAlignment="1" applyProtection="1">
      <alignment horizontal="left" vertical="center"/>
      <protection hidden="1"/>
    </xf>
    <xf numFmtId="4" fontId="3" fillId="2" borderId="4" xfId="0" applyNumberFormat="1" applyFont="1" applyFill="1" applyBorder="1" applyAlignment="1">
      <alignment horizontal="right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0" borderId="0" xfId="1" applyNumberFormat="1" applyFont="1" applyFill="1" applyBorder="1" applyAlignment="1">
      <alignment vertical="top" wrapText="1" readingOrder="1"/>
    </xf>
    <xf numFmtId="0" fontId="21" fillId="0" borderId="0" xfId="0" applyFont="1" applyFill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</cellXfs>
  <cellStyles count="3">
    <cellStyle name="Normal" xfId="1" xr:uid="{00000000-0005-0000-0000-000000000000}"/>
    <cellStyle name="Normal_Podaci" xfId="2" xr:uid="{00000000-0005-0000-0000-000001000000}"/>
    <cellStyle name="Normalno" xfId="0" builtinId="0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N36"/>
  <sheetViews>
    <sheetView topLeftCell="A19" workbookViewId="0">
      <selection activeCell="L26" sqref="L26"/>
    </sheetView>
  </sheetViews>
  <sheetFormatPr defaultRowHeight="14.4" x14ac:dyDescent="0.3"/>
  <cols>
    <col min="5" max="10" width="25.33203125" customWidth="1"/>
  </cols>
  <sheetData>
    <row r="1" spans="1:14" ht="42" customHeight="1" x14ac:dyDescent="0.3">
      <c r="A1" s="45"/>
      <c r="B1" s="45"/>
      <c r="C1" s="150" t="s">
        <v>56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8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5.6" x14ac:dyDescent="0.3">
      <c r="A3" s="150" t="s">
        <v>32</v>
      </c>
      <c r="B3" s="150"/>
      <c r="C3" s="150"/>
      <c r="D3" s="150"/>
      <c r="E3" s="150"/>
      <c r="F3" s="150"/>
      <c r="G3" s="150"/>
      <c r="H3" s="150"/>
      <c r="I3" s="155"/>
      <c r="J3" s="155"/>
    </row>
    <row r="4" spans="1:14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4" ht="18" customHeight="1" x14ac:dyDescent="0.3">
      <c r="A5" s="150" t="s">
        <v>38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4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42" t="s">
        <v>43</v>
      </c>
    </row>
    <row r="7" spans="1:14" ht="26.4" x14ac:dyDescent="0.3">
      <c r="A7" s="31"/>
      <c r="B7" s="32"/>
      <c r="C7" s="32"/>
      <c r="D7" s="33"/>
      <c r="E7" s="34"/>
      <c r="F7" s="3" t="s">
        <v>40</v>
      </c>
      <c r="G7" s="3" t="s">
        <v>41</v>
      </c>
      <c r="H7" s="3" t="s">
        <v>46</v>
      </c>
      <c r="I7" s="3" t="s">
        <v>47</v>
      </c>
      <c r="J7" s="3" t="s">
        <v>48</v>
      </c>
    </row>
    <row r="8" spans="1:14" x14ac:dyDescent="0.3">
      <c r="A8" s="156" t="s">
        <v>0</v>
      </c>
      <c r="B8" s="157"/>
      <c r="C8" s="157"/>
      <c r="D8" s="157"/>
      <c r="E8" s="158"/>
      <c r="F8" s="35">
        <f>F9+F10</f>
        <v>1113239</v>
      </c>
      <c r="G8" s="35">
        <f t="shared" ref="G8:J8" si="0">G9+G10</f>
        <v>1198156</v>
      </c>
      <c r="H8" s="35">
        <f t="shared" si="0"/>
        <v>1179690</v>
      </c>
      <c r="I8" s="35">
        <f t="shared" si="0"/>
        <v>1179690</v>
      </c>
      <c r="J8" s="35">
        <f t="shared" si="0"/>
        <v>1179690</v>
      </c>
    </row>
    <row r="9" spans="1:14" x14ac:dyDescent="0.3">
      <c r="A9" s="159" t="s">
        <v>1</v>
      </c>
      <c r="B9" s="153"/>
      <c r="C9" s="153"/>
      <c r="D9" s="153"/>
      <c r="E9" s="160"/>
      <c r="F9" s="36">
        <v>1113239</v>
      </c>
      <c r="G9" s="36">
        <v>1198156</v>
      </c>
      <c r="H9" s="36">
        <v>1179690</v>
      </c>
      <c r="I9" s="36">
        <v>1179690</v>
      </c>
      <c r="J9" s="36">
        <v>1179690</v>
      </c>
    </row>
    <row r="10" spans="1:14" x14ac:dyDescent="0.3">
      <c r="A10" s="161" t="s">
        <v>2</v>
      </c>
      <c r="B10" s="160"/>
      <c r="C10" s="160"/>
      <c r="D10" s="160"/>
      <c r="E10" s="160"/>
      <c r="F10" s="36">
        <v>0</v>
      </c>
      <c r="G10" s="36"/>
      <c r="H10" s="36"/>
      <c r="I10" s="36"/>
      <c r="J10" s="36"/>
    </row>
    <row r="11" spans="1:14" x14ac:dyDescent="0.3">
      <c r="A11" s="43" t="s">
        <v>3</v>
      </c>
      <c r="B11" s="44"/>
      <c r="C11" s="44"/>
      <c r="D11" s="44"/>
      <c r="E11" s="44"/>
      <c r="F11" s="35">
        <f>F12+F13</f>
        <v>1126227</v>
      </c>
      <c r="G11" s="35">
        <f t="shared" ref="G11:J11" si="1">G12+G13</f>
        <v>1197471</v>
      </c>
      <c r="H11" s="35">
        <f t="shared" si="1"/>
        <v>1182920</v>
      </c>
      <c r="I11" s="35">
        <f t="shared" si="1"/>
        <v>1182920</v>
      </c>
      <c r="J11" s="35">
        <f t="shared" si="1"/>
        <v>1182920</v>
      </c>
    </row>
    <row r="12" spans="1:14" x14ac:dyDescent="0.3">
      <c r="A12" s="152" t="s">
        <v>4</v>
      </c>
      <c r="B12" s="153"/>
      <c r="C12" s="153"/>
      <c r="D12" s="153"/>
      <c r="E12" s="153"/>
      <c r="F12" s="36">
        <v>1065277</v>
      </c>
      <c r="G12" s="36">
        <v>1180483</v>
      </c>
      <c r="H12" s="36">
        <v>1166290</v>
      </c>
      <c r="I12" s="36">
        <v>1166290</v>
      </c>
      <c r="J12" s="36">
        <v>1166290</v>
      </c>
    </row>
    <row r="13" spans="1:14" x14ac:dyDescent="0.3">
      <c r="A13" s="165" t="s">
        <v>5</v>
      </c>
      <c r="B13" s="160"/>
      <c r="C13" s="160"/>
      <c r="D13" s="160"/>
      <c r="E13" s="160"/>
      <c r="F13" s="37">
        <v>60950</v>
      </c>
      <c r="G13" s="37">
        <v>16988</v>
      </c>
      <c r="H13" s="37">
        <v>16630</v>
      </c>
      <c r="I13" s="37">
        <v>16630</v>
      </c>
      <c r="J13" s="37">
        <v>16630</v>
      </c>
    </row>
    <row r="14" spans="1:14" x14ac:dyDescent="0.3">
      <c r="A14" s="164" t="s">
        <v>6</v>
      </c>
      <c r="B14" s="157"/>
      <c r="C14" s="157"/>
      <c r="D14" s="157"/>
      <c r="E14" s="157"/>
      <c r="F14" s="35">
        <f>F8-F11</f>
        <v>-12988</v>
      </c>
      <c r="G14" s="35">
        <v>-685</v>
      </c>
      <c r="H14" s="35">
        <f>H8-H11</f>
        <v>-3230</v>
      </c>
      <c r="I14" s="35">
        <v>0</v>
      </c>
      <c r="J14" s="35">
        <v>0</v>
      </c>
    </row>
    <row r="15" spans="1:14" ht="17.399999999999999" x14ac:dyDescent="0.3">
      <c r="A15" s="4"/>
      <c r="B15" s="8"/>
      <c r="C15" s="8"/>
      <c r="D15" s="8"/>
      <c r="E15" s="8"/>
      <c r="F15" s="26"/>
      <c r="G15" s="26"/>
      <c r="H15" s="27"/>
      <c r="I15" s="27"/>
      <c r="J15" s="27"/>
    </row>
    <row r="16" spans="1:14" ht="18" customHeight="1" x14ac:dyDescent="0.3">
      <c r="A16" s="150" t="s">
        <v>39</v>
      </c>
      <c r="B16" s="154"/>
      <c r="C16" s="154"/>
      <c r="D16" s="154"/>
      <c r="E16" s="154"/>
      <c r="F16" s="154"/>
      <c r="G16" s="154"/>
      <c r="H16" s="154"/>
      <c r="I16" s="154"/>
      <c r="J16" s="154"/>
    </row>
    <row r="17" spans="1:10" ht="17.399999999999999" x14ac:dyDescent="0.3">
      <c r="A17" s="28"/>
      <c r="B17" s="26"/>
      <c r="C17" s="26"/>
      <c r="D17" s="26"/>
      <c r="E17" s="26"/>
      <c r="F17" s="26"/>
      <c r="G17" s="26"/>
      <c r="H17" s="27"/>
      <c r="I17" s="27"/>
      <c r="J17" s="27"/>
    </row>
    <row r="18" spans="1:10" ht="26.4" x14ac:dyDescent="0.3">
      <c r="A18" s="31"/>
      <c r="B18" s="32"/>
      <c r="C18" s="32"/>
      <c r="D18" s="33"/>
      <c r="E18" s="34"/>
      <c r="F18" s="3" t="s">
        <v>12</v>
      </c>
      <c r="G18" s="3" t="s">
        <v>13</v>
      </c>
      <c r="H18" s="3" t="s">
        <v>46</v>
      </c>
      <c r="I18" s="3" t="s">
        <v>47</v>
      </c>
      <c r="J18" s="3" t="s">
        <v>48</v>
      </c>
    </row>
    <row r="19" spans="1:10" ht="15.75" customHeight="1" x14ac:dyDescent="0.3">
      <c r="A19" s="159" t="s">
        <v>8</v>
      </c>
      <c r="B19" s="162"/>
      <c r="C19" s="162"/>
      <c r="D19" s="162"/>
      <c r="E19" s="163"/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x14ac:dyDescent="0.3">
      <c r="A20" s="159" t="s">
        <v>9</v>
      </c>
      <c r="B20" s="153"/>
      <c r="C20" s="153"/>
      <c r="D20" s="153"/>
      <c r="E20" s="153"/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x14ac:dyDescent="0.3">
      <c r="A21" s="164" t="s">
        <v>10</v>
      </c>
      <c r="B21" s="157"/>
      <c r="C21" s="157"/>
      <c r="D21" s="157"/>
      <c r="E21" s="157"/>
      <c r="F21" s="35">
        <v>0</v>
      </c>
      <c r="G21" s="35">
        <v>0</v>
      </c>
      <c r="H21" s="35">
        <v>0</v>
      </c>
      <c r="I21" s="35">
        <v>0</v>
      </c>
      <c r="J21" s="35">
        <v>0</v>
      </c>
    </row>
    <row r="22" spans="1:10" ht="17.399999999999999" x14ac:dyDescent="0.3">
      <c r="A22" s="25"/>
      <c r="B22" s="26"/>
      <c r="C22" s="26"/>
      <c r="D22" s="26"/>
      <c r="E22" s="26"/>
      <c r="F22" s="26"/>
      <c r="G22" s="26"/>
      <c r="H22" s="27"/>
      <c r="I22" s="27"/>
      <c r="J22" s="27"/>
    </row>
    <row r="23" spans="1:10" ht="18" customHeight="1" x14ac:dyDescent="0.3">
      <c r="A23" s="150" t="s">
        <v>51</v>
      </c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0" ht="17.399999999999999" x14ac:dyDescent="0.3">
      <c r="A24" s="25"/>
      <c r="B24" s="26"/>
      <c r="C24" s="26"/>
      <c r="D24" s="26"/>
      <c r="E24" s="26"/>
      <c r="F24" s="26"/>
      <c r="G24" s="26"/>
      <c r="H24" s="27"/>
      <c r="I24" s="27"/>
      <c r="J24" s="27"/>
    </row>
    <row r="25" spans="1:10" ht="26.4" x14ac:dyDescent="0.3">
      <c r="A25" s="31"/>
      <c r="B25" s="32"/>
      <c r="C25" s="32"/>
      <c r="D25" s="33"/>
      <c r="E25" s="34"/>
      <c r="F25" s="3" t="s">
        <v>12</v>
      </c>
      <c r="G25" s="3" t="s">
        <v>13</v>
      </c>
      <c r="H25" s="3" t="s">
        <v>46</v>
      </c>
      <c r="I25" s="3" t="s">
        <v>47</v>
      </c>
      <c r="J25" s="3" t="s">
        <v>48</v>
      </c>
    </row>
    <row r="26" spans="1:10" x14ac:dyDescent="0.3">
      <c r="A26" s="168" t="s">
        <v>42</v>
      </c>
      <c r="B26" s="169"/>
      <c r="C26" s="169"/>
      <c r="D26" s="169"/>
      <c r="E26" s="170"/>
      <c r="F26" s="39">
        <v>12303</v>
      </c>
      <c r="G26" s="39">
        <v>-685</v>
      </c>
      <c r="H26" s="39">
        <v>3230</v>
      </c>
      <c r="I26" s="39">
        <v>0</v>
      </c>
      <c r="J26" s="40">
        <v>0</v>
      </c>
    </row>
    <row r="27" spans="1:10" ht="30" customHeight="1" x14ac:dyDescent="0.3">
      <c r="A27" s="171" t="s">
        <v>7</v>
      </c>
      <c r="B27" s="172"/>
      <c r="C27" s="172"/>
      <c r="D27" s="172"/>
      <c r="E27" s="173"/>
      <c r="F27" s="41">
        <v>-685</v>
      </c>
      <c r="G27" s="41">
        <v>3230</v>
      </c>
      <c r="H27" s="41">
        <v>3230</v>
      </c>
      <c r="I27" s="41">
        <v>0</v>
      </c>
      <c r="J27" s="38">
        <v>0</v>
      </c>
    </row>
    <row r="28" spans="1:10" x14ac:dyDescent="0.3">
      <c r="F28" s="139"/>
      <c r="G28" s="139"/>
      <c r="H28" s="139"/>
      <c r="I28" s="139"/>
      <c r="J28" s="139"/>
    </row>
    <row r="29" spans="1:10" x14ac:dyDescent="0.3">
      <c r="H29" s="139"/>
      <c r="I29" s="139"/>
      <c r="J29" s="139"/>
    </row>
    <row r="30" spans="1:10" x14ac:dyDescent="0.3">
      <c r="A30" s="152" t="s">
        <v>11</v>
      </c>
      <c r="B30" s="153"/>
      <c r="C30" s="153"/>
      <c r="D30" s="153"/>
      <c r="E30" s="153"/>
      <c r="F30" s="37">
        <v>0</v>
      </c>
      <c r="G30" s="37">
        <v>0</v>
      </c>
      <c r="H30" s="37">
        <v>0</v>
      </c>
      <c r="I30" s="37">
        <v>0</v>
      </c>
      <c r="J30" s="37">
        <v>0</v>
      </c>
    </row>
    <row r="31" spans="1:10" ht="11.25" customHeight="1" x14ac:dyDescent="0.3">
      <c r="A31" s="20"/>
      <c r="B31" s="21"/>
      <c r="C31" s="21"/>
      <c r="D31" s="21"/>
      <c r="E31" s="21"/>
      <c r="F31" s="22"/>
      <c r="G31" s="22"/>
      <c r="H31" s="22"/>
      <c r="I31" s="22"/>
      <c r="J31" s="22"/>
    </row>
    <row r="32" spans="1:10" ht="29.25" customHeight="1" x14ac:dyDescent="0.3">
      <c r="A32" s="166" t="s">
        <v>52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0" ht="8.25" customHeight="1" x14ac:dyDescent="0.3"/>
    <row r="34" spans="1:10" x14ac:dyDescent="0.3">
      <c r="A34" s="166" t="s">
        <v>44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ht="8.25" customHeight="1" x14ac:dyDescent="0.3"/>
    <row r="36" spans="1:10" ht="29.25" customHeight="1" x14ac:dyDescent="0.3">
      <c r="A36" s="166" t="s">
        <v>45</v>
      </c>
      <c r="B36" s="167"/>
      <c r="C36" s="167"/>
      <c r="D36" s="167"/>
      <c r="E36" s="167"/>
      <c r="F36" s="167"/>
      <c r="G36" s="167"/>
      <c r="H36" s="167"/>
      <c r="I36" s="167"/>
      <c r="J36" s="167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C1:N1"/>
    <mergeCell ref="A12:E12"/>
    <mergeCell ref="A5:J5"/>
    <mergeCell ref="A16:J16"/>
    <mergeCell ref="A3:J3"/>
    <mergeCell ref="A8:E8"/>
    <mergeCell ref="A9:E9"/>
    <mergeCell ref="A10:E10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98"/>
  <sheetViews>
    <sheetView workbookViewId="0">
      <selection activeCell="L26" sqref="L26"/>
    </sheetView>
  </sheetViews>
  <sheetFormatPr defaultRowHeight="14.4" x14ac:dyDescent="0.3"/>
  <cols>
    <col min="1" max="1" width="8.109375" customWidth="1"/>
    <col min="2" max="2" width="9.33203125" customWidth="1"/>
    <col min="3" max="3" width="9.109375" customWidth="1"/>
    <col min="4" max="4" width="26.5546875" customWidth="1"/>
    <col min="5" max="9" width="25.33203125" customWidth="1"/>
  </cols>
  <sheetData>
    <row r="1" spans="1:9" ht="15.6" x14ac:dyDescent="0.3">
      <c r="A1" s="150" t="s">
        <v>56</v>
      </c>
      <c r="B1" s="150"/>
      <c r="C1" s="150"/>
      <c r="D1" s="150"/>
      <c r="E1" s="150"/>
      <c r="F1" s="150"/>
      <c r="G1" s="150"/>
      <c r="H1" s="150"/>
      <c r="I1" s="150"/>
    </row>
    <row r="2" spans="1:9" ht="17.399999999999999" x14ac:dyDescent="0.3">
      <c r="A2" s="28"/>
      <c r="B2" s="28"/>
      <c r="C2" s="28"/>
      <c r="D2" s="28"/>
      <c r="E2" s="50"/>
      <c r="F2" s="50"/>
      <c r="G2" s="50"/>
      <c r="H2" s="28"/>
      <c r="I2" s="28"/>
    </row>
    <row r="3" spans="1:9" ht="15.6" x14ac:dyDescent="0.3">
      <c r="A3" s="150" t="s">
        <v>32</v>
      </c>
      <c r="B3" s="150"/>
      <c r="C3" s="150"/>
      <c r="D3" s="150"/>
      <c r="E3" s="150"/>
      <c r="F3" s="150"/>
      <c r="G3" s="150"/>
      <c r="H3" s="155"/>
      <c r="I3" s="155"/>
    </row>
    <row r="4" spans="1:9" ht="17.399999999999999" x14ac:dyDescent="0.3">
      <c r="A4" s="28"/>
      <c r="B4" s="28"/>
      <c r="C4" s="28"/>
      <c r="D4" s="28"/>
      <c r="E4" s="50"/>
      <c r="F4" s="50"/>
      <c r="G4" s="50"/>
      <c r="H4" s="5"/>
      <c r="I4" s="5"/>
    </row>
    <row r="5" spans="1:9" ht="15.6" x14ac:dyDescent="0.3">
      <c r="A5" s="150" t="s">
        <v>15</v>
      </c>
      <c r="B5" s="154"/>
      <c r="C5" s="154"/>
      <c r="D5" s="154"/>
      <c r="E5" s="154"/>
      <c r="F5" s="154"/>
      <c r="G5" s="154"/>
      <c r="H5" s="154"/>
      <c r="I5" s="154"/>
    </row>
    <row r="6" spans="1:9" ht="17.399999999999999" x14ac:dyDescent="0.3">
      <c r="A6" s="28"/>
      <c r="B6" s="28"/>
      <c r="C6" s="28"/>
      <c r="D6" s="28"/>
      <c r="E6" s="50"/>
      <c r="F6" s="50"/>
      <c r="G6" s="50"/>
      <c r="H6" s="5"/>
      <c r="I6" s="5"/>
    </row>
    <row r="7" spans="1:9" ht="15.6" x14ac:dyDescent="0.3">
      <c r="A7" s="150" t="s">
        <v>1</v>
      </c>
      <c r="B7" s="174"/>
      <c r="C7" s="174"/>
      <c r="D7" s="174"/>
      <c r="E7" s="174"/>
      <c r="F7" s="174"/>
      <c r="G7" s="174"/>
      <c r="H7" s="174"/>
      <c r="I7" s="174"/>
    </row>
    <row r="8" spans="1:9" x14ac:dyDescent="0.3">
      <c r="A8" s="175"/>
      <c r="B8" s="176"/>
      <c r="C8" s="51"/>
      <c r="D8" s="52"/>
      <c r="E8" s="53"/>
      <c r="F8" s="53"/>
      <c r="G8" s="53"/>
      <c r="H8" s="52"/>
      <c r="I8" s="52"/>
    </row>
    <row r="9" spans="1:9" ht="27.6" x14ac:dyDescent="0.3">
      <c r="A9" s="54" t="s">
        <v>16</v>
      </c>
      <c r="B9" s="55" t="s">
        <v>17</v>
      </c>
      <c r="C9" s="55" t="s">
        <v>18</v>
      </c>
      <c r="D9" s="55" t="s">
        <v>14</v>
      </c>
      <c r="E9" s="56" t="s">
        <v>12</v>
      </c>
      <c r="F9" s="57" t="s">
        <v>13</v>
      </c>
      <c r="G9" s="57" t="s">
        <v>46</v>
      </c>
      <c r="H9" s="54" t="s">
        <v>47</v>
      </c>
      <c r="I9" s="54" t="s">
        <v>48</v>
      </c>
    </row>
    <row r="10" spans="1:9" x14ac:dyDescent="0.3">
      <c r="A10" s="58"/>
      <c r="B10" s="58"/>
      <c r="C10" s="59" t="s">
        <v>57</v>
      </c>
      <c r="D10" s="58"/>
      <c r="E10" s="60">
        <f>E12+E14</f>
        <v>54577.39</v>
      </c>
      <c r="F10" s="60">
        <f>F12+F14</f>
        <v>71471</v>
      </c>
      <c r="G10" s="60">
        <f>G12+G14</f>
        <v>60210</v>
      </c>
      <c r="H10" s="60">
        <f t="shared" ref="H10:I10" si="0">H12+H14</f>
        <v>60210</v>
      </c>
      <c r="I10" s="60">
        <f t="shared" si="0"/>
        <v>60210</v>
      </c>
    </row>
    <row r="11" spans="1:9" x14ac:dyDescent="0.3">
      <c r="A11" s="61">
        <v>6</v>
      </c>
      <c r="B11" s="61"/>
      <c r="C11" s="62"/>
      <c r="D11" s="61"/>
      <c r="E11" s="63"/>
      <c r="F11" s="63"/>
      <c r="G11" s="63"/>
      <c r="H11" s="63"/>
      <c r="I11" s="63"/>
    </row>
    <row r="12" spans="1:9" ht="26.4" x14ac:dyDescent="0.3">
      <c r="A12" s="61"/>
      <c r="B12" s="61">
        <v>67</v>
      </c>
      <c r="C12" s="62"/>
      <c r="D12" s="64" t="s">
        <v>58</v>
      </c>
      <c r="E12" s="63">
        <v>60575.68</v>
      </c>
      <c r="F12" s="63">
        <v>75908</v>
      </c>
      <c r="G12" s="63">
        <v>60210</v>
      </c>
      <c r="H12" s="63">
        <v>60210</v>
      </c>
      <c r="I12" s="63">
        <v>60210</v>
      </c>
    </row>
    <row r="13" spans="1:9" x14ac:dyDescent="0.3">
      <c r="A13" s="61">
        <v>9</v>
      </c>
      <c r="B13" s="61"/>
      <c r="C13" s="62"/>
      <c r="D13" s="61"/>
      <c r="E13" s="63"/>
      <c r="F13" s="63"/>
      <c r="G13" s="63"/>
      <c r="H13" s="63"/>
      <c r="I13" s="63"/>
    </row>
    <row r="14" spans="1:9" x14ac:dyDescent="0.3">
      <c r="A14" s="61"/>
      <c r="B14" s="61">
        <v>92</v>
      </c>
      <c r="C14" s="62"/>
      <c r="D14" s="64" t="s">
        <v>55</v>
      </c>
      <c r="E14" s="63">
        <v>-5998.29</v>
      </c>
      <c r="F14" s="63">
        <v>-4437</v>
      </c>
      <c r="G14" s="63">
        <v>0</v>
      </c>
      <c r="H14" s="63">
        <v>0</v>
      </c>
      <c r="I14" s="63">
        <v>0</v>
      </c>
    </row>
    <row r="15" spans="1:9" x14ac:dyDescent="0.3">
      <c r="A15" s="58"/>
      <c r="B15" s="58"/>
      <c r="C15" s="65" t="s">
        <v>59</v>
      </c>
      <c r="D15" s="58"/>
      <c r="E15" s="60">
        <f>E17+E19</f>
        <v>4973.0200000000004</v>
      </c>
      <c r="F15" s="60">
        <f>F17+F19</f>
        <v>4907</v>
      </c>
      <c r="G15" s="60">
        <f>G17+G19</f>
        <v>2250</v>
      </c>
      <c r="H15" s="60">
        <f t="shared" ref="H15:I15" si="1">H17+H19</f>
        <v>930</v>
      </c>
      <c r="I15" s="60">
        <f t="shared" si="1"/>
        <v>930</v>
      </c>
    </row>
    <row r="16" spans="1:9" x14ac:dyDescent="0.3">
      <c r="A16" s="61">
        <v>6</v>
      </c>
      <c r="B16" s="61"/>
      <c r="C16" s="62"/>
      <c r="D16" s="66"/>
      <c r="E16" s="63"/>
      <c r="F16" s="63"/>
      <c r="G16" s="63"/>
      <c r="H16" s="63"/>
      <c r="I16" s="63"/>
    </row>
    <row r="17" spans="1:9" ht="26.4" x14ac:dyDescent="0.3">
      <c r="A17" s="61"/>
      <c r="B17" s="61">
        <v>66</v>
      </c>
      <c r="C17" s="62"/>
      <c r="D17" s="64" t="s">
        <v>60</v>
      </c>
      <c r="E17" s="63">
        <v>795.3</v>
      </c>
      <c r="F17" s="63">
        <v>929</v>
      </c>
      <c r="G17" s="63">
        <v>930</v>
      </c>
      <c r="H17" s="63">
        <v>930</v>
      </c>
      <c r="I17" s="63">
        <v>930</v>
      </c>
    </row>
    <row r="18" spans="1:9" x14ac:dyDescent="0.3">
      <c r="A18" s="61">
        <v>9</v>
      </c>
      <c r="B18" s="61"/>
      <c r="C18" s="62"/>
      <c r="D18" s="61"/>
      <c r="E18" s="63"/>
      <c r="F18" s="63"/>
      <c r="G18" s="63"/>
      <c r="H18" s="63"/>
      <c r="I18" s="63"/>
    </row>
    <row r="19" spans="1:9" x14ac:dyDescent="0.3">
      <c r="A19" s="61"/>
      <c r="B19" s="61">
        <v>92</v>
      </c>
      <c r="C19" s="62"/>
      <c r="D19" s="64" t="s">
        <v>55</v>
      </c>
      <c r="E19" s="63">
        <v>4177.72</v>
      </c>
      <c r="F19" s="63">
        <v>3978</v>
      </c>
      <c r="G19" s="63">
        <v>1320</v>
      </c>
      <c r="H19" s="63"/>
      <c r="I19" s="63"/>
    </row>
    <row r="20" spans="1:9" x14ac:dyDescent="0.3">
      <c r="A20" s="67"/>
      <c r="B20" s="58"/>
      <c r="C20" s="65" t="s">
        <v>61</v>
      </c>
      <c r="D20" s="58"/>
      <c r="E20" s="60">
        <f>E22+E24</f>
        <v>68931.7</v>
      </c>
      <c r="F20" s="60">
        <f>F22+F24</f>
        <v>94942</v>
      </c>
      <c r="G20" s="60">
        <f>G22+G24</f>
        <v>105610</v>
      </c>
      <c r="H20" s="60">
        <f t="shared" ref="H20:I20" si="2">H22+H24</f>
        <v>104280</v>
      </c>
      <c r="I20" s="60">
        <f t="shared" si="2"/>
        <v>104280</v>
      </c>
    </row>
    <row r="21" spans="1:9" x14ac:dyDescent="0.3">
      <c r="A21" s="61">
        <v>6</v>
      </c>
      <c r="B21" s="61"/>
      <c r="C21" s="62"/>
      <c r="D21" s="66"/>
      <c r="E21" s="63"/>
      <c r="F21" s="63"/>
      <c r="G21" s="63"/>
      <c r="H21" s="63"/>
      <c r="I21" s="63"/>
    </row>
    <row r="22" spans="1:9" ht="52.8" x14ac:dyDescent="0.3">
      <c r="A22" s="68"/>
      <c r="B22" s="69">
        <v>65</v>
      </c>
      <c r="C22" s="70"/>
      <c r="D22" s="64" t="s">
        <v>54</v>
      </c>
      <c r="E22" s="63">
        <v>58449.03</v>
      </c>
      <c r="F22" s="63">
        <v>96091</v>
      </c>
      <c r="G22" s="63">
        <v>104280</v>
      </c>
      <c r="H22" s="63">
        <v>104280</v>
      </c>
      <c r="I22" s="63">
        <v>104280</v>
      </c>
    </row>
    <row r="23" spans="1:9" x14ac:dyDescent="0.3">
      <c r="A23" s="69">
        <v>9</v>
      </c>
      <c r="B23" s="69"/>
      <c r="C23" s="70"/>
      <c r="D23" s="61"/>
      <c r="E23" s="63"/>
      <c r="F23" s="63"/>
      <c r="G23" s="63"/>
      <c r="H23" s="63"/>
      <c r="I23" s="63"/>
    </row>
    <row r="24" spans="1:9" x14ac:dyDescent="0.3">
      <c r="A24" s="69"/>
      <c r="B24" s="61">
        <v>92</v>
      </c>
      <c r="C24" s="62"/>
      <c r="D24" s="64" t="s">
        <v>55</v>
      </c>
      <c r="E24" s="63">
        <v>10482.67</v>
      </c>
      <c r="F24" s="63">
        <v>-1149</v>
      </c>
      <c r="G24" s="63">
        <v>1330</v>
      </c>
      <c r="H24" s="63"/>
      <c r="I24" s="63"/>
    </row>
    <row r="25" spans="1:9" x14ac:dyDescent="0.3">
      <c r="A25" s="71"/>
      <c r="B25" s="71"/>
      <c r="C25" s="72" t="s">
        <v>62</v>
      </c>
      <c r="D25" s="58"/>
      <c r="E25" s="60">
        <f>E27+E29</f>
        <v>156138.54999999999</v>
      </c>
      <c r="F25" s="60">
        <f>F27+F29</f>
        <v>140686</v>
      </c>
      <c r="G25" s="60">
        <f>G27+G29</f>
        <v>140700</v>
      </c>
      <c r="H25" s="60">
        <f t="shared" ref="H25:I25" si="3">H27+H29</f>
        <v>140700</v>
      </c>
      <c r="I25" s="60">
        <f t="shared" si="3"/>
        <v>140700</v>
      </c>
    </row>
    <row r="26" spans="1:9" x14ac:dyDescent="0.3">
      <c r="A26" s="69">
        <v>6</v>
      </c>
      <c r="B26" s="69"/>
      <c r="C26" s="70"/>
      <c r="D26" s="61"/>
      <c r="E26" s="63"/>
      <c r="F26" s="63"/>
      <c r="G26" s="63"/>
      <c r="H26" s="63"/>
      <c r="I26" s="63"/>
    </row>
    <row r="27" spans="1:9" ht="39.6" x14ac:dyDescent="0.3">
      <c r="A27" s="69"/>
      <c r="B27" s="69">
        <v>67</v>
      </c>
      <c r="C27" s="70"/>
      <c r="D27" s="64" t="s">
        <v>63</v>
      </c>
      <c r="E27" s="63">
        <v>157755.35999999999</v>
      </c>
      <c r="F27" s="63">
        <v>144213</v>
      </c>
      <c r="G27" s="63">
        <v>140700</v>
      </c>
      <c r="H27" s="63">
        <v>140700</v>
      </c>
      <c r="I27" s="63">
        <v>140700</v>
      </c>
    </row>
    <row r="28" spans="1:9" x14ac:dyDescent="0.3">
      <c r="A28" s="69">
        <v>9</v>
      </c>
      <c r="B28" s="69"/>
      <c r="C28" s="70"/>
      <c r="D28" s="61"/>
      <c r="E28" s="63"/>
      <c r="F28" s="63"/>
      <c r="G28" s="63"/>
      <c r="H28" s="63"/>
      <c r="I28" s="63"/>
    </row>
    <row r="29" spans="1:9" x14ac:dyDescent="0.3">
      <c r="A29" s="69"/>
      <c r="B29" s="69">
        <v>92</v>
      </c>
      <c r="C29" s="70"/>
      <c r="D29" s="64" t="s">
        <v>55</v>
      </c>
      <c r="E29" s="63">
        <v>-1616.81</v>
      </c>
      <c r="F29" s="63">
        <v>-3527</v>
      </c>
      <c r="G29" s="63">
        <v>0</v>
      </c>
      <c r="H29" s="63">
        <v>0</v>
      </c>
      <c r="I29" s="63">
        <v>0</v>
      </c>
    </row>
    <row r="30" spans="1:9" x14ac:dyDescent="0.3">
      <c r="A30" s="73"/>
      <c r="B30" s="73"/>
      <c r="C30" s="74" t="s">
        <v>64</v>
      </c>
      <c r="D30" s="58"/>
      <c r="E30" s="60">
        <f>E32+E34</f>
        <v>51647.32</v>
      </c>
      <c r="F30" s="60">
        <f>F32+F34</f>
        <v>58045</v>
      </c>
      <c r="G30" s="60">
        <f>G32+G34</f>
        <v>62300</v>
      </c>
      <c r="H30" s="60">
        <f t="shared" ref="H30:I30" si="4">H32+H34</f>
        <v>62300</v>
      </c>
      <c r="I30" s="60">
        <f t="shared" si="4"/>
        <v>62300</v>
      </c>
    </row>
    <row r="31" spans="1:9" x14ac:dyDescent="0.3">
      <c r="A31" s="75">
        <v>6</v>
      </c>
      <c r="B31" s="76"/>
      <c r="C31" s="77"/>
      <c r="D31" s="66"/>
      <c r="E31" s="63"/>
      <c r="F31" s="63"/>
      <c r="G31" s="63"/>
      <c r="H31" s="63"/>
      <c r="I31" s="63"/>
    </row>
    <row r="32" spans="1:9" ht="39.6" x14ac:dyDescent="0.3">
      <c r="A32" s="78"/>
      <c r="B32" s="79">
        <v>63</v>
      </c>
      <c r="C32" s="80"/>
      <c r="D32" s="64" t="s">
        <v>49</v>
      </c>
      <c r="E32" s="63">
        <v>48587.94</v>
      </c>
      <c r="F32" s="63">
        <v>56540</v>
      </c>
      <c r="G32" s="63">
        <v>62300</v>
      </c>
      <c r="H32" s="63">
        <v>62300</v>
      </c>
      <c r="I32" s="63">
        <v>62300</v>
      </c>
    </row>
    <row r="33" spans="1:9" x14ac:dyDescent="0.3">
      <c r="A33" s="75">
        <v>9</v>
      </c>
      <c r="B33" s="79"/>
      <c r="C33" s="80"/>
      <c r="D33" s="61"/>
      <c r="E33" s="63"/>
      <c r="F33" s="63"/>
      <c r="G33" s="63"/>
      <c r="H33" s="63"/>
      <c r="I33" s="63"/>
    </row>
    <row r="34" spans="1:9" x14ac:dyDescent="0.3">
      <c r="A34" s="78"/>
      <c r="B34" s="79"/>
      <c r="C34" s="80"/>
      <c r="D34" s="64" t="s">
        <v>55</v>
      </c>
      <c r="E34" s="63">
        <v>3059.38</v>
      </c>
      <c r="F34" s="63">
        <v>1505</v>
      </c>
      <c r="G34" s="63">
        <v>0</v>
      </c>
      <c r="H34" s="63">
        <v>0</v>
      </c>
      <c r="I34" s="63">
        <v>0</v>
      </c>
    </row>
    <row r="35" spans="1:9" x14ac:dyDescent="0.3">
      <c r="A35" s="81"/>
      <c r="B35" s="73"/>
      <c r="C35" s="82" t="s">
        <v>65</v>
      </c>
      <c r="D35" s="58"/>
      <c r="E35" s="60">
        <f>E37+E39</f>
        <v>785761.81</v>
      </c>
      <c r="F35" s="60">
        <f>F37+F39</f>
        <v>823545</v>
      </c>
      <c r="G35" s="60">
        <f>G37+G39</f>
        <v>810270</v>
      </c>
      <c r="H35" s="60">
        <f t="shared" ref="H35:I35" si="5">H37+H39</f>
        <v>810270</v>
      </c>
      <c r="I35" s="60">
        <f t="shared" si="5"/>
        <v>810270</v>
      </c>
    </row>
    <row r="36" spans="1:9" x14ac:dyDescent="0.3">
      <c r="A36" s="83">
        <v>6</v>
      </c>
      <c r="B36" s="83"/>
      <c r="C36" s="80"/>
      <c r="D36" s="66"/>
      <c r="E36" s="63"/>
      <c r="F36" s="63"/>
      <c r="G36" s="63"/>
      <c r="H36" s="63"/>
      <c r="I36" s="63"/>
    </row>
    <row r="37" spans="1:9" ht="39.6" x14ac:dyDescent="0.3">
      <c r="A37" s="83"/>
      <c r="B37" s="83">
        <v>63</v>
      </c>
      <c r="C37" s="80"/>
      <c r="D37" s="64" t="s">
        <v>49</v>
      </c>
      <c r="E37" s="63">
        <v>785761.81</v>
      </c>
      <c r="F37" s="63">
        <v>823545</v>
      </c>
      <c r="G37" s="63">
        <v>810270</v>
      </c>
      <c r="H37" s="63">
        <v>810270</v>
      </c>
      <c r="I37" s="63">
        <v>810270</v>
      </c>
    </row>
    <row r="38" spans="1:9" x14ac:dyDescent="0.3">
      <c r="A38" s="83">
        <v>9</v>
      </c>
      <c r="B38" s="83"/>
      <c r="C38" s="80"/>
      <c r="D38" s="48"/>
      <c r="E38" s="63"/>
      <c r="F38" s="63"/>
      <c r="G38" s="63"/>
      <c r="H38" s="63"/>
      <c r="I38" s="63"/>
    </row>
    <row r="39" spans="1:9" x14ac:dyDescent="0.3">
      <c r="A39" s="84"/>
      <c r="B39" s="84">
        <v>92</v>
      </c>
      <c r="C39" s="85"/>
      <c r="D39" s="64" t="s">
        <v>55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1:9" x14ac:dyDescent="0.3">
      <c r="A40" s="86"/>
      <c r="B40" s="86"/>
      <c r="C40" s="65" t="s">
        <v>66</v>
      </c>
      <c r="D40" s="58"/>
      <c r="E40" s="60">
        <f>E42+E44</f>
        <v>2932.5</v>
      </c>
      <c r="F40" s="60">
        <f>F42+F44</f>
        <v>3295</v>
      </c>
      <c r="G40" s="60">
        <f>G42+G44</f>
        <v>1000</v>
      </c>
      <c r="H40" s="60">
        <f t="shared" ref="H40:I40" si="6">H42+H44</f>
        <v>1000</v>
      </c>
      <c r="I40" s="60">
        <f t="shared" si="6"/>
        <v>1000</v>
      </c>
    </row>
    <row r="41" spans="1:9" x14ac:dyDescent="0.3">
      <c r="A41" s="61">
        <v>6</v>
      </c>
      <c r="B41" s="61"/>
      <c r="C41" s="62"/>
      <c r="D41" s="66"/>
      <c r="E41" s="63"/>
      <c r="F41" s="63"/>
      <c r="G41" s="63"/>
      <c r="H41" s="63"/>
      <c r="I41" s="63"/>
    </row>
    <row r="42" spans="1:9" x14ac:dyDescent="0.3">
      <c r="A42" s="61"/>
      <c r="B42" s="61">
        <v>66</v>
      </c>
      <c r="C42" s="62"/>
      <c r="D42" s="64" t="s">
        <v>67</v>
      </c>
      <c r="E42" s="63">
        <v>1313.96</v>
      </c>
      <c r="F42" s="63">
        <v>929</v>
      </c>
      <c r="G42" s="63">
        <v>1000</v>
      </c>
      <c r="H42" s="63">
        <v>1000</v>
      </c>
      <c r="I42" s="63">
        <v>1000</v>
      </c>
    </row>
    <row r="43" spans="1:9" x14ac:dyDescent="0.3">
      <c r="A43" s="61">
        <v>9</v>
      </c>
      <c r="B43" s="61"/>
      <c r="C43" s="62"/>
      <c r="D43" s="61"/>
      <c r="E43" s="63"/>
      <c r="F43" s="63"/>
      <c r="G43" s="63"/>
      <c r="H43" s="63"/>
      <c r="I43" s="63"/>
    </row>
    <row r="44" spans="1:9" x14ac:dyDescent="0.3">
      <c r="A44" s="61"/>
      <c r="B44" s="61">
        <v>92</v>
      </c>
      <c r="C44" s="62"/>
      <c r="D44" s="64" t="s">
        <v>55</v>
      </c>
      <c r="E44" s="63">
        <v>1618.54</v>
      </c>
      <c r="F44" s="63">
        <v>2366</v>
      </c>
      <c r="G44" s="63">
        <v>0</v>
      </c>
      <c r="H44" s="63">
        <v>0</v>
      </c>
      <c r="I44" s="63">
        <v>0</v>
      </c>
    </row>
    <row r="45" spans="1:9" x14ac:dyDescent="0.3">
      <c r="A45" s="58"/>
      <c r="B45" s="58"/>
      <c r="C45" s="65" t="s">
        <v>68</v>
      </c>
      <c r="D45" s="58"/>
      <c r="E45" s="60">
        <v>579.03</v>
      </c>
      <c r="F45" s="60">
        <v>580</v>
      </c>
      <c r="G45" s="60">
        <v>580</v>
      </c>
      <c r="H45" s="60"/>
      <c r="I45" s="60"/>
    </row>
    <row r="46" spans="1:9" x14ac:dyDescent="0.3">
      <c r="A46" s="61">
        <v>7</v>
      </c>
      <c r="B46" s="61"/>
      <c r="C46" s="62"/>
      <c r="D46" s="61"/>
      <c r="E46" s="63"/>
      <c r="F46" s="63"/>
      <c r="G46" s="63"/>
      <c r="H46" s="63"/>
      <c r="I46" s="63"/>
    </row>
    <row r="47" spans="1:9" x14ac:dyDescent="0.3">
      <c r="A47" s="61"/>
      <c r="B47" s="61">
        <v>72</v>
      </c>
      <c r="C47" s="62"/>
      <c r="D47" s="61" t="s">
        <v>69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</row>
    <row r="48" spans="1:9" x14ac:dyDescent="0.3">
      <c r="A48" s="61">
        <v>9</v>
      </c>
      <c r="B48" s="61"/>
      <c r="C48" s="62"/>
      <c r="D48" s="61"/>
      <c r="E48" s="63"/>
      <c r="F48" s="63"/>
      <c r="G48" s="63"/>
      <c r="H48" s="63"/>
      <c r="I48" s="63"/>
    </row>
    <row r="49" spans="1:9" x14ac:dyDescent="0.3">
      <c r="A49" s="61"/>
      <c r="B49" s="61">
        <v>92</v>
      </c>
      <c r="C49" s="62"/>
      <c r="D49" s="64" t="s">
        <v>55</v>
      </c>
      <c r="E49" s="63">
        <v>579.03</v>
      </c>
      <c r="F49" s="63">
        <v>580</v>
      </c>
      <c r="G49" s="63">
        <v>580</v>
      </c>
      <c r="H49" s="63"/>
      <c r="I49" s="63"/>
    </row>
    <row r="50" spans="1:9" x14ac:dyDescent="0.3">
      <c r="A50" s="66"/>
      <c r="B50" s="66"/>
      <c r="C50" s="87"/>
      <c r="D50" s="66"/>
      <c r="E50" s="88"/>
      <c r="F50" s="88"/>
      <c r="G50" s="88"/>
      <c r="H50" s="66"/>
      <c r="I50" s="66"/>
    </row>
    <row r="51" spans="1:9" ht="15.6" x14ac:dyDescent="0.3">
      <c r="A51" s="150" t="s">
        <v>20</v>
      </c>
      <c r="B51" s="174"/>
      <c r="C51" s="174"/>
      <c r="D51" s="174"/>
      <c r="E51" s="174"/>
      <c r="F51" s="174"/>
      <c r="G51" s="174"/>
      <c r="H51" s="174"/>
      <c r="I51" s="174"/>
    </row>
    <row r="52" spans="1:9" ht="15.6" x14ac:dyDescent="0.3">
      <c r="A52" s="45"/>
      <c r="B52" s="46"/>
      <c r="C52" s="46"/>
      <c r="D52" s="46"/>
      <c r="E52" s="89"/>
      <c r="F52" s="89"/>
      <c r="G52" s="89"/>
      <c r="H52" s="46"/>
      <c r="I52" s="46"/>
    </row>
    <row r="53" spans="1:9" ht="26.4" x14ac:dyDescent="0.3">
      <c r="A53" s="24" t="s">
        <v>16</v>
      </c>
      <c r="B53" s="23" t="s">
        <v>17</v>
      </c>
      <c r="C53" s="23" t="s">
        <v>18</v>
      </c>
      <c r="D53" s="23" t="s">
        <v>21</v>
      </c>
      <c r="E53" s="90" t="s">
        <v>12</v>
      </c>
      <c r="F53" s="91" t="s">
        <v>13</v>
      </c>
      <c r="G53" s="24" t="s">
        <v>46</v>
      </c>
      <c r="H53" s="24" t="s">
        <v>47</v>
      </c>
      <c r="I53" s="24" t="s">
        <v>48</v>
      </c>
    </row>
    <row r="54" spans="1:9" x14ac:dyDescent="0.3">
      <c r="A54" s="58"/>
      <c r="B54" s="58"/>
      <c r="C54" s="59" t="s">
        <v>57</v>
      </c>
      <c r="D54" s="58"/>
      <c r="E54" s="60">
        <f>E56+E57</f>
        <v>59015</v>
      </c>
      <c r="F54" s="60">
        <f>F56+F57</f>
        <v>71471</v>
      </c>
      <c r="G54" s="60">
        <f>G56+G57</f>
        <v>60210</v>
      </c>
      <c r="H54" s="60">
        <f t="shared" ref="H54:I54" si="7">H56+H57</f>
        <v>60210</v>
      </c>
      <c r="I54" s="60">
        <f t="shared" si="7"/>
        <v>60210</v>
      </c>
    </row>
    <row r="55" spans="1:9" x14ac:dyDescent="0.3">
      <c r="A55" s="61">
        <v>3</v>
      </c>
      <c r="B55" s="61"/>
      <c r="C55" s="62"/>
      <c r="D55" s="61"/>
      <c r="E55" s="63"/>
      <c r="F55" s="63"/>
      <c r="G55" s="63"/>
      <c r="H55" s="63"/>
      <c r="I55" s="63"/>
    </row>
    <row r="56" spans="1:9" x14ac:dyDescent="0.3">
      <c r="A56" s="61"/>
      <c r="B56" s="61">
        <v>31</v>
      </c>
      <c r="C56" s="62"/>
      <c r="D56" s="64" t="s">
        <v>23</v>
      </c>
      <c r="E56" s="63">
        <v>56470</v>
      </c>
      <c r="F56" s="63">
        <v>67224</v>
      </c>
      <c r="G56" s="63">
        <v>55960</v>
      </c>
      <c r="H56" s="63">
        <v>55960</v>
      </c>
      <c r="I56" s="63">
        <v>55960</v>
      </c>
    </row>
    <row r="57" spans="1:9" x14ac:dyDescent="0.3">
      <c r="A57" s="61"/>
      <c r="B57" s="61">
        <v>32</v>
      </c>
      <c r="C57" s="62"/>
      <c r="D57" s="64" t="s">
        <v>33</v>
      </c>
      <c r="E57" s="63">
        <v>2545</v>
      </c>
      <c r="F57" s="63">
        <v>4247</v>
      </c>
      <c r="G57" s="63">
        <v>4250</v>
      </c>
      <c r="H57" s="63">
        <v>4250</v>
      </c>
      <c r="I57" s="63">
        <v>4250</v>
      </c>
    </row>
    <row r="58" spans="1:9" x14ac:dyDescent="0.3">
      <c r="A58" s="58"/>
      <c r="B58" s="58"/>
      <c r="C58" s="65" t="s">
        <v>59</v>
      </c>
      <c r="D58" s="58"/>
      <c r="E58" s="60">
        <v>994</v>
      </c>
      <c r="F58" s="60">
        <f>F60+F62</f>
        <v>4907</v>
      </c>
      <c r="G58" s="60">
        <f>G60+G62</f>
        <v>2250</v>
      </c>
      <c r="H58" s="60">
        <f t="shared" ref="H58:I58" si="8">H60+H62</f>
        <v>2250</v>
      </c>
      <c r="I58" s="60">
        <f t="shared" si="8"/>
        <v>2250</v>
      </c>
    </row>
    <row r="59" spans="1:9" x14ac:dyDescent="0.3">
      <c r="A59" s="61">
        <v>3</v>
      </c>
      <c r="B59" s="61"/>
      <c r="C59" s="62"/>
      <c r="D59" s="61"/>
      <c r="E59" s="63"/>
      <c r="F59" s="63"/>
      <c r="G59" s="63"/>
      <c r="H59" s="63"/>
      <c r="I59" s="63"/>
    </row>
    <row r="60" spans="1:9" x14ac:dyDescent="0.3">
      <c r="A60" s="61"/>
      <c r="B60" s="61">
        <v>32</v>
      </c>
      <c r="C60" s="62"/>
      <c r="D60" s="64" t="s">
        <v>33</v>
      </c>
      <c r="E60" s="63">
        <v>994</v>
      </c>
      <c r="F60" s="63">
        <v>4244</v>
      </c>
      <c r="G60" s="63">
        <v>1590</v>
      </c>
      <c r="H60" s="63">
        <v>1590</v>
      </c>
      <c r="I60" s="63">
        <v>1590</v>
      </c>
    </row>
    <row r="61" spans="1:9" x14ac:dyDescent="0.3">
      <c r="A61" s="61">
        <v>4</v>
      </c>
      <c r="B61" s="61"/>
      <c r="C61" s="62"/>
      <c r="D61" s="64"/>
      <c r="E61" s="63"/>
      <c r="F61" s="63"/>
      <c r="G61" s="63"/>
      <c r="H61" s="63"/>
      <c r="I61" s="63"/>
    </row>
    <row r="62" spans="1:9" ht="22.8" x14ac:dyDescent="0.3">
      <c r="A62" s="61"/>
      <c r="B62" s="61">
        <v>42</v>
      </c>
      <c r="C62" s="62"/>
      <c r="D62" s="47" t="s">
        <v>50</v>
      </c>
      <c r="E62" s="63">
        <v>0</v>
      </c>
      <c r="F62" s="63">
        <v>663</v>
      </c>
      <c r="G62" s="63">
        <v>660</v>
      </c>
      <c r="H62" s="63">
        <v>660</v>
      </c>
      <c r="I62" s="63">
        <v>660</v>
      </c>
    </row>
    <row r="63" spans="1:9" x14ac:dyDescent="0.3">
      <c r="A63" s="67"/>
      <c r="B63" s="58"/>
      <c r="C63" s="65" t="s">
        <v>61</v>
      </c>
      <c r="D63" s="58"/>
      <c r="E63" s="60">
        <f>E65+E66+E68</f>
        <v>70081</v>
      </c>
      <c r="F63" s="60">
        <f>F65+F66+F68</f>
        <v>94942</v>
      </c>
      <c r="G63" s="60">
        <f>G65+G66+G68</f>
        <v>105610</v>
      </c>
      <c r="H63" s="60">
        <f t="shared" ref="H63:I63" si="9">H65+H66+H68</f>
        <v>105610</v>
      </c>
      <c r="I63" s="60">
        <f t="shared" si="9"/>
        <v>105610</v>
      </c>
    </row>
    <row r="64" spans="1:9" x14ac:dyDescent="0.3">
      <c r="A64" s="61">
        <v>3</v>
      </c>
      <c r="B64" s="61"/>
      <c r="C64" s="62"/>
      <c r="D64" s="61"/>
      <c r="E64" s="63"/>
      <c r="F64" s="63"/>
      <c r="G64" s="63"/>
      <c r="H64" s="63"/>
      <c r="I64" s="63"/>
    </row>
    <row r="65" spans="1:9" x14ac:dyDescent="0.3">
      <c r="A65" s="61"/>
      <c r="B65" s="61">
        <v>31</v>
      </c>
      <c r="C65" s="62"/>
      <c r="D65" s="64" t="s">
        <v>23</v>
      </c>
      <c r="E65" s="63">
        <v>12282</v>
      </c>
      <c r="F65" s="63">
        <v>20837</v>
      </c>
      <c r="G65" s="63">
        <v>26230</v>
      </c>
      <c r="H65" s="63">
        <v>26230</v>
      </c>
      <c r="I65" s="63">
        <v>26230</v>
      </c>
    </row>
    <row r="66" spans="1:9" x14ac:dyDescent="0.3">
      <c r="A66" s="61"/>
      <c r="B66" s="61">
        <v>32</v>
      </c>
      <c r="C66" s="62"/>
      <c r="D66" s="64" t="s">
        <v>33</v>
      </c>
      <c r="E66" s="63">
        <v>57799</v>
      </c>
      <c r="F66" s="63">
        <v>73574</v>
      </c>
      <c r="G66" s="63">
        <v>79280</v>
      </c>
      <c r="H66" s="63">
        <v>79280</v>
      </c>
      <c r="I66" s="63">
        <v>79280</v>
      </c>
    </row>
    <row r="67" spans="1:9" x14ac:dyDescent="0.3">
      <c r="A67" s="61">
        <v>4</v>
      </c>
      <c r="B67" s="61"/>
      <c r="C67" s="62"/>
      <c r="D67" s="64"/>
      <c r="E67" s="63"/>
      <c r="F67" s="63"/>
      <c r="G67" s="63"/>
      <c r="H67" s="63"/>
      <c r="I67" s="63"/>
    </row>
    <row r="68" spans="1:9" ht="22.8" x14ac:dyDescent="0.3">
      <c r="A68" s="61"/>
      <c r="B68" s="61">
        <v>42</v>
      </c>
      <c r="C68" s="62"/>
      <c r="D68" s="49" t="s">
        <v>50</v>
      </c>
      <c r="E68" s="63">
        <v>0</v>
      </c>
      <c r="F68" s="63">
        <v>531</v>
      </c>
      <c r="G68" s="63">
        <v>100</v>
      </c>
      <c r="H68" s="63">
        <v>100</v>
      </c>
      <c r="I68" s="63">
        <v>100</v>
      </c>
    </row>
    <row r="69" spans="1:9" ht="22.8" x14ac:dyDescent="0.3">
      <c r="A69" s="69"/>
      <c r="B69" s="61">
        <v>45</v>
      </c>
      <c r="C69" s="62"/>
      <c r="D69" s="47" t="s">
        <v>70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</row>
    <row r="70" spans="1:9" x14ac:dyDescent="0.3">
      <c r="A70" s="71"/>
      <c r="B70" s="71"/>
      <c r="C70" s="72" t="s">
        <v>62</v>
      </c>
      <c r="D70" s="58"/>
      <c r="E70" s="60">
        <f>E72+E73+E75</f>
        <v>159666</v>
      </c>
      <c r="F70" s="60">
        <f>F72+F73+F75</f>
        <v>140686</v>
      </c>
      <c r="G70" s="60">
        <f>G72+G73+G75</f>
        <v>140700</v>
      </c>
      <c r="H70" s="60">
        <f t="shared" ref="H70:I70" si="10">H72+H73+H75</f>
        <v>140700</v>
      </c>
      <c r="I70" s="60">
        <f t="shared" si="10"/>
        <v>140700</v>
      </c>
    </row>
    <row r="71" spans="1:9" x14ac:dyDescent="0.3">
      <c r="A71" s="61">
        <v>3</v>
      </c>
      <c r="B71" s="61"/>
      <c r="C71" s="62"/>
      <c r="D71" s="61"/>
      <c r="E71" s="63"/>
      <c r="F71" s="63"/>
      <c r="G71" s="63"/>
      <c r="H71" s="63"/>
      <c r="I71" s="63"/>
    </row>
    <row r="72" spans="1:9" x14ac:dyDescent="0.3">
      <c r="A72" s="61"/>
      <c r="B72" s="61">
        <v>32</v>
      </c>
      <c r="C72" s="62"/>
      <c r="D72" s="64" t="s">
        <v>33</v>
      </c>
      <c r="E72" s="63">
        <v>108761</v>
      </c>
      <c r="F72" s="63">
        <v>138629</v>
      </c>
      <c r="G72" s="63">
        <v>138640</v>
      </c>
      <c r="H72" s="63">
        <v>138640</v>
      </c>
      <c r="I72" s="63">
        <v>138640</v>
      </c>
    </row>
    <row r="73" spans="1:9" x14ac:dyDescent="0.3">
      <c r="A73" s="61"/>
      <c r="B73" s="61">
        <v>34</v>
      </c>
      <c r="C73" s="62"/>
      <c r="D73" s="64" t="s">
        <v>71</v>
      </c>
      <c r="E73" s="63">
        <v>66</v>
      </c>
      <c r="F73" s="63">
        <v>66</v>
      </c>
      <c r="G73" s="63">
        <v>60</v>
      </c>
      <c r="H73" s="63">
        <v>60</v>
      </c>
      <c r="I73" s="63">
        <v>60</v>
      </c>
    </row>
    <row r="74" spans="1:9" x14ac:dyDescent="0.3">
      <c r="A74" s="61">
        <v>4</v>
      </c>
      <c r="B74" s="61"/>
      <c r="C74" s="62"/>
      <c r="D74" s="64"/>
      <c r="E74" s="63"/>
      <c r="F74" s="63"/>
      <c r="G74" s="63"/>
      <c r="H74" s="63"/>
      <c r="I74" s="63"/>
    </row>
    <row r="75" spans="1:9" ht="22.8" x14ac:dyDescent="0.3">
      <c r="A75" s="61"/>
      <c r="B75" s="61">
        <v>42</v>
      </c>
      <c r="C75" s="62"/>
      <c r="D75" s="49" t="s">
        <v>50</v>
      </c>
      <c r="E75" s="63">
        <v>50839</v>
      </c>
      <c r="F75" s="63">
        <v>1991</v>
      </c>
      <c r="G75" s="63">
        <v>2000</v>
      </c>
      <c r="H75" s="63">
        <v>2000</v>
      </c>
      <c r="I75" s="63">
        <v>2000</v>
      </c>
    </row>
    <row r="76" spans="1:9" x14ac:dyDescent="0.3">
      <c r="A76" s="73"/>
      <c r="B76" s="73"/>
      <c r="C76" s="74" t="s">
        <v>64</v>
      </c>
      <c r="D76" s="58"/>
      <c r="E76" s="60">
        <f>E78+E79+E80+E82</f>
        <v>50142</v>
      </c>
      <c r="F76" s="60">
        <f>F78+F79+F80+F82</f>
        <v>58045</v>
      </c>
      <c r="G76" s="60">
        <f>G78+G79+G80+G82</f>
        <v>62300</v>
      </c>
      <c r="H76" s="60">
        <f t="shared" ref="H76:I76" si="11">H78+H79+H80+H82</f>
        <v>62300</v>
      </c>
      <c r="I76" s="60">
        <f t="shared" si="11"/>
        <v>62300</v>
      </c>
    </row>
    <row r="77" spans="1:9" x14ac:dyDescent="0.3">
      <c r="A77" s="61">
        <v>3</v>
      </c>
      <c r="B77" s="61"/>
      <c r="C77" s="62"/>
      <c r="D77" s="61"/>
      <c r="E77" s="63"/>
      <c r="F77" s="63"/>
      <c r="G77" s="63"/>
      <c r="H77" s="63"/>
      <c r="I77" s="63"/>
    </row>
    <row r="78" spans="1:9" x14ac:dyDescent="0.3">
      <c r="A78" s="61"/>
      <c r="B78" s="61">
        <v>31</v>
      </c>
      <c r="C78" s="62"/>
      <c r="D78" s="64" t="s">
        <v>23</v>
      </c>
      <c r="E78" s="63">
        <v>27072</v>
      </c>
      <c r="F78" s="63">
        <v>28934</v>
      </c>
      <c r="G78" s="63">
        <v>35980</v>
      </c>
      <c r="H78" s="63">
        <v>35980</v>
      </c>
      <c r="I78" s="63">
        <v>35980</v>
      </c>
    </row>
    <row r="79" spans="1:9" x14ac:dyDescent="0.3">
      <c r="A79" s="61"/>
      <c r="B79" s="61">
        <v>32</v>
      </c>
      <c r="C79" s="62"/>
      <c r="D79" s="64" t="s">
        <v>33</v>
      </c>
      <c r="E79" s="63">
        <v>3082</v>
      </c>
      <c r="F79" s="63">
        <v>8805</v>
      </c>
      <c r="G79" s="63">
        <v>5990</v>
      </c>
      <c r="H79" s="63">
        <v>5990</v>
      </c>
      <c r="I79" s="63">
        <v>5990</v>
      </c>
    </row>
    <row r="80" spans="1:9" ht="34.200000000000003" x14ac:dyDescent="0.3">
      <c r="A80" s="61"/>
      <c r="B80" s="61">
        <v>37</v>
      </c>
      <c r="C80" s="62"/>
      <c r="D80" s="47" t="s">
        <v>72</v>
      </c>
      <c r="E80" s="63">
        <v>10337</v>
      </c>
      <c r="F80" s="63">
        <v>6636</v>
      </c>
      <c r="G80" s="63">
        <v>6660</v>
      </c>
      <c r="H80" s="63">
        <v>6660</v>
      </c>
      <c r="I80" s="63">
        <v>6660</v>
      </c>
    </row>
    <row r="81" spans="1:9" x14ac:dyDescent="0.3">
      <c r="A81" s="61">
        <v>4</v>
      </c>
      <c r="B81" s="61"/>
      <c r="C81" s="62"/>
      <c r="D81" s="64"/>
      <c r="E81" s="63"/>
      <c r="F81" s="63"/>
      <c r="G81" s="63"/>
      <c r="H81" s="63"/>
      <c r="I81" s="63"/>
    </row>
    <row r="82" spans="1:9" ht="22.8" x14ac:dyDescent="0.3">
      <c r="A82" s="61"/>
      <c r="B82" s="61">
        <v>42</v>
      </c>
      <c r="C82" s="62"/>
      <c r="D82" s="49" t="s">
        <v>50</v>
      </c>
      <c r="E82" s="63">
        <v>9651</v>
      </c>
      <c r="F82" s="63">
        <v>13670</v>
      </c>
      <c r="G82" s="63">
        <v>13670</v>
      </c>
      <c r="H82" s="63">
        <v>13670</v>
      </c>
      <c r="I82" s="63">
        <v>13670</v>
      </c>
    </row>
    <row r="83" spans="1:9" x14ac:dyDescent="0.3">
      <c r="A83" s="81"/>
      <c r="B83" s="73"/>
      <c r="C83" s="82" t="s">
        <v>65</v>
      </c>
      <c r="D83" s="58"/>
      <c r="E83" s="60">
        <f>E85+E86+E87</f>
        <v>785762</v>
      </c>
      <c r="F83" s="60">
        <f>F85+F86+F87</f>
        <v>823545</v>
      </c>
      <c r="G83" s="60">
        <f>G85+G86</f>
        <v>810270</v>
      </c>
      <c r="H83" s="60">
        <f t="shared" ref="H83:I83" si="12">H85+H86</f>
        <v>810270</v>
      </c>
      <c r="I83" s="60">
        <f t="shared" si="12"/>
        <v>810270</v>
      </c>
    </row>
    <row r="84" spans="1:9" x14ac:dyDescent="0.3">
      <c r="A84" s="61">
        <v>3</v>
      </c>
      <c r="B84" s="61"/>
      <c r="C84" s="62"/>
      <c r="D84" s="61"/>
      <c r="E84" s="63"/>
      <c r="F84" s="63"/>
      <c r="G84" s="63"/>
      <c r="H84" s="63"/>
      <c r="I84" s="63"/>
    </row>
    <row r="85" spans="1:9" x14ac:dyDescent="0.3">
      <c r="A85" s="61"/>
      <c r="B85" s="61">
        <v>31</v>
      </c>
      <c r="C85" s="62"/>
      <c r="D85" s="64" t="s">
        <v>23</v>
      </c>
      <c r="E85" s="63">
        <v>757487</v>
      </c>
      <c r="F85" s="63">
        <v>783463</v>
      </c>
      <c r="G85" s="63">
        <v>778420</v>
      </c>
      <c r="H85" s="63">
        <v>778420</v>
      </c>
      <c r="I85" s="63">
        <v>778420</v>
      </c>
    </row>
    <row r="86" spans="1:9" x14ac:dyDescent="0.3">
      <c r="A86" s="61"/>
      <c r="B86" s="61">
        <v>32</v>
      </c>
      <c r="C86" s="62"/>
      <c r="D86" s="64" t="s">
        <v>33</v>
      </c>
      <c r="E86" s="63">
        <v>24534</v>
      </c>
      <c r="F86" s="63">
        <v>39949</v>
      </c>
      <c r="G86" s="63">
        <v>31850</v>
      </c>
      <c r="H86" s="63">
        <v>31850</v>
      </c>
      <c r="I86" s="63">
        <v>31850</v>
      </c>
    </row>
    <row r="87" spans="1:9" x14ac:dyDescent="0.3">
      <c r="A87" s="84"/>
      <c r="B87" s="61">
        <v>34</v>
      </c>
      <c r="C87" s="62"/>
      <c r="D87" s="64" t="s">
        <v>71</v>
      </c>
      <c r="E87" s="63">
        <v>3741</v>
      </c>
      <c r="F87" s="63">
        <v>133</v>
      </c>
      <c r="G87" s="63">
        <v>0</v>
      </c>
      <c r="H87" s="63">
        <v>0</v>
      </c>
      <c r="I87" s="63">
        <v>0</v>
      </c>
    </row>
    <row r="88" spans="1:9" x14ac:dyDescent="0.3">
      <c r="A88" s="86"/>
      <c r="B88" s="86"/>
      <c r="C88" s="65" t="s">
        <v>66</v>
      </c>
      <c r="D88" s="58"/>
      <c r="E88" s="60">
        <f>E90+E92</f>
        <v>566</v>
      </c>
      <c r="F88" s="60">
        <f>F90+F92</f>
        <v>3295</v>
      </c>
      <c r="G88" s="60">
        <f>G90+G92</f>
        <v>1000</v>
      </c>
      <c r="H88" s="60">
        <f t="shared" ref="H88:I88" si="13">H90+H92</f>
        <v>1000</v>
      </c>
      <c r="I88" s="60">
        <f t="shared" si="13"/>
        <v>1000</v>
      </c>
    </row>
    <row r="89" spans="1:9" x14ac:dyDescent="0.3">
      <c r="A89" s="61">
        <v>3</v>
      </c>
      <c r="B89" s="61"/>
      <c r="C89" s="62"/>
      <c r="D89" s="61"/>
      <c r="E89" s="63"/>
      <c r="F89" s="63"/>
      <c r="G89" s="63"/>
      <c r="H89" s="63"/>
      <c r="I89" s="63"/>
    </row>
    <row r="90" spans="1:9" x14ac:dyDescent="0.3">
      <c r="A90" s="61"/>
      <c r="B90" s="61">
        <v>32</v>
      </c>
      <c r="C90" s="62"/>
      <c r="D90" s="64" t="s">
        <v>33</v>
      </c>
      <c r="E90" s="63">
        <v>460</v>
      </c>
      <c r="F90" s="63">
        <v>3162</v>
      </c>
      <c r="G90" s="63">
        <v>800</v>
      </c>
      <c r="H90" s="63">
        <v>800</v>
      </c>
      <c r="I90" s="63">
        <v>800</v>
      </c>
    </row>
    <row r="91" spans="1:9" x14ac:dyDescent="0.3">
      <c r="A91" s="61">
        <v>4</v>
      </c>
      <c r="B91" s="61"/>
      <c r="C91" s="62"/>
      <c r="D91" s="64"/>
      <c r="E91" s="63"/>
      <c r="F91" s="63"/>
      <c r="G91" s="63"/>
      <c r="H91" s="63"/>
      <c r="I91" s="63"/>
    </row>
    <row r="92" spans="1:9" ht="22.8" x14ac:dyDescent="0.3">
      <c r="A92" s="61"/>
      <c r="B92" s="61">
        <v>42</v>
      </c>
      <c r="C92" s="62"/>
      <c r="D92" s="49" t="s">
        <v>50</v>
      </c>
      <c r="E92" s="63">
        <v>106</v>
      </c>
      <c r="F92" s="63">
        <v>133</v>
      </c>
      <c r="G92" s="63">
        <v>200</v>
      </c>
      <c r="H92" s="63">
        <v>200</v>
      </c>
      <c r="I92" s="63">
        <v>200</v>
      </c>
    </row>
    <row r="93" spans="1:9" x14ac:dyDescent="0.3">
      <c r="A93" s="61"/>
      <c r="B93" s="61"/>
      <c r="C93" s="62"/>
      <c r="D93" s="64"/>
      <c r="E93" s="63"/>
      <c r="F93" s="63"/>
      <c r="G93" s="63"/>
      <c r="H93" s="63"/>
      <c r="I93" s="63"/>
    </row>
    <row r="94" spans="1:9" x14ac:dyDescent="0.3">
      <c r="A94" s="58"/>
      <c r="B94" s="58"/>
      <c r="C94" s="65" t="s">
        <v>68</v>
      </c>
      <c r="D94" s="58"/>
      <c r="E94" s="60">
        <v>0</v>
      </c>
      <c r="F94" s="60">
        <v>580</v>
      </c>
      <c r="G94" s="60">
        <v>580</v>
      </c>
      <c r="H94" s="60">
        <v>580</v>
      </c>
      <c r="I94" s="60">
        <v>580</v>
      </c>
    </row>
    <row r="95" spans="1:9" x14ac:dyDescent="0.3">
      <c r="A95" s="61">
        <v>3</v>
      </c>
      <c r="B95" s="61"/>
      <c r="C95" s="62"/>
      <c r="D95" s="61"/>
      <c r="E95" s="63"/>
      <c r="F95" s="63"/>
      <c r="G95" s="63"/>
      <c r="H95" s="63"/>
      <c r="I95" s="63"/>
    </row>
    <row r="96" spans="1:9" x14ac:dyDescent="0.3">
      <c r="A96" s="61"/>
      <c r="B96" s="61">
        <v>32</v>
      </c>
      <c r="C96" s="62"/>
      <c r="D96" s="64" t="s">
        <v>33</v>
      </c>
      <c r="E96" s="63">
        <v>0</v>
      </c>
      <c r="F96" s="63">
        <v>580</v>
      </c>
      <c r="G96" s="63">
        <v>580</v>
      </c>
      <c r="H96" s="63">
        <v>580</v>
      </c>
      <c r="I96" s="63">
        <v>580</v>
      </c>
    </row>
    <row r="97" spans="1:9" x14ac:dyDescent="0.3">
      <c r="A97" s="61"/>
      <c r="B97" s="61"/>
      <c r="C97" s="62"/>
      <c r="D97" s="61"/>
      <c r="E97" s="63"/>
      <c r="F97" s="63"/>
      <c r="G97" s="63"/>
      <c r="H97" s="61"/>
      <c r="I97" s="61"/>
    </row>
    <row r="98" spans="1:9" x14ac:dyDescent="0.3">
      <c r="A98" s="61"/>
      <c r="B98" s="61"/>
      <c r="C98" s="62"/>
      <c r="D98" s="64"/>
      <c r="E98" s="63"/>
      <c r="F98" s="63"/>
      <c r="G98" s="63"/>
      <c r="H98" s="61"/>
      <c r="I98" s="61"/>
    </row>
  </sheetData>
  <mergeCells count="6">
    <mergeCell ref="A51:I51"/>
    <mergeCell ref="A1:I1"/>
    <mergeCell ref="A3:I3"/>
    <mergeCell ref="A5:I5"/>
    <mergeCell ref="A7:I7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I23"/>
  <sheetViews>
    <sheetView workbookViewId="0">
      <selection activeCell="L26" sqref="L26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9" ht="42" customHeight="1" x14ac:dyDescent="0.3">
      <c r="A1" s="150" t="s">
        <v>56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3">
      <c r="A2" s="4"/>
      <c r="B2" s="4"/>
      <c r="C2" s="4"/>
      <c r="D2" s="4"/>
      <c r="E2" s="4"/>
      <c r="F2" s="4"/>
    </row>
    <row r="3" spans="1:9" ht="15.6" x14ac:dyDescent="0.3">
      <c r="A3" s="150" t="s">
        <v>32</v>
      </c>
      <c r="B3" s="150"/>
      <c r="C3" s="150"/>
      <c r="D3" s="150"/>
      <c r="E3" s="155"/>
      <c r="F3" s="155"/>
    </row>
    <row r="4" spans="1:9" ht="17.399999999999999" x14ac:dyDescent="0.3">
      <c r="A4" s="4"/>
      <c r="B4" s="4"/>
      <c r="C4" s="4"/>
      <c r="D4" s="4"/>
      <c r="E4" s="5"/>
      <c r="F4" s="5"/>
    </row>
    <row r="5" spans="1:9" ht="18" customHeight="1" x14ac:dyDescent="0.3">
      <c r="A5" s="150" t="s">
        <v>15</v>
      </c>
      <c r="B5" s="154"/>
      <c r="C5" s="154"/>
      <c r="D5" s="154"/>
      <c r="E5" s="154"/>
      <c r="F5" s="154"/>
    </row>
    <row r="6" spans="1:9" ht="17.399999999999999" x14ac:dyDescent="0.3">
      <c r="A6" s="4"/>
      <c r="B6" s="4"/>
      <c r="C6" s="4"/>
      <c r="D6" s="4"/>
      <c r="E6" s="5"/>
      <c r="F6" s="5"/>
    </row>
    <row r="7" spans="1:9" ht="15.6" x14ac:dyDescent="0.3">
      <c r="A7" s="150" t="s">
        <v>25</v>
      </c>
      <c r="B7" s="174"/>
      <c r="C7" s="174"/>
      <c r="D7" s="174"/>
      <c r="E7" s="174"/>
      <c r="F7" s="174"/>
    </row>
    <row r="8" spans="1:9" ht="17.399999999999999" x14ac:dyDescent="0.3">
      <c r="A8" s="4"/>
      <c r="B8" s="4"/>
      <c r="C8" s="4"/>
      <c r="D8" s="4"/>
      <c r="E8" s="5"/>
      <c r="F8" s="5"/>
    </row>
    <row r="9" spans="1:9" ht="26.4" x14ac:dyDescent="0.3">
      <c r="A9" s="24" t="s">
        <v>26</v>
      </c>
      <c r="B9" s="23" t="s">
        <v>12</v>
      </c>
      <c r="C9" s="24" t="s">
        <v>13</v>
      </c>
      <c r="D9" s="24" t="s">
        <v>46</v>
      </c>
      <c r="E9" s="24" t="s">
        <v>47</v>
      </c>
      <c r="F9" s="24" t="s">
        <v>48</v>
      </c>
    </row>
    <row r="10" spans="1:9" ht="15.75" customHeight="1" x14ac:dyDescent="0.3">
      <c r="A10" s="12" t="s">
        <v>27</v>
      </c>
      <c r="B10" s="148">
        <v>1126226</v>
      </c>
      <c r="C10" s="10">
        <v>1197471</v>
      </c>
      <c r="D10" s="10">
        <v>1182920</v>
      </c>
      <c r="E10" s="10">
        <v>1182920</v>
      </c>
      <c r="F10" s="10">
        <v>1182920</v>
      </c>
    </row>
    <row r="11" spans="1:9" ht="15.75" customHeight="1" x14ac:dyDescent="0.3">
      <c r="A11" s="149" t="s">
        <v>124</v>
      </c>
      <c r="B11" s="148">
        <v>1126226</v>
      </c>
      <c r="C11" s="10">
        <v>1197471</v>
      </c>
      <c r="D11" s="10">
        <v>1182920</v>
      </c>
      <c r="E11" s="10">
        <v>1182920</v>
      </c>
      <c r="F11" s="10">
        <v>1182920</v>
      </c>
    </row>
    <row r="12" spans="1:9" x14ac:dyDescent="0.3">
      <c r="A12" s="140" t="s">
        <v>121</v>
      </c>
      <c r="B12" s="148">
        <v>1126226</v>
      </c>
      <c r="C12" s="10">
        <v>1197471</v>
      </c>
      <c r="D12" s="10">
        <v>1182920</v>
      </c>
      <c r="E12" s="10">
        <v>1182920</v>
      </c>
      <c r="F12" s="10">
        <v>1182920</v>
      </c>
    </row>
    <row r="13" spans="1:9" x14ac:dyDescent="0.3">
      <c r="A13" s="136" t="s">
        <v>122</v>
      </c>
      <c r="B13" s="9">
        <v>1023634</v>
      </c>
      <c r="C13" s="10">
        <v>1060660</v>
      </c>
      <c r="D13" s="10">
        <v>1043550</v>
      </c>
      <c r="E13" s="10">
        <v>1043550</v>
      </c>
      <c r="F13" s="10">
        <v>1043550</v>
      </c>
    </row>
    <row r="14" spans="1:9" x14ac:dyDescent="0.3">
      <c r="A14" s="136" t="s">
        <v>123</v>
      </c>
      <c r="B14" s="9">
        <v>102592</v>
      </c>
      <c r="C14" s="10">
        <v>136811</v>
      </c>
      <c r="D14" s="10">
        <v>139370</v>
      </c>
      <c r="E14" s="10">
        <v>139370</v>
      </c>
      <c r="F14" s="10">
        <v>139370</v>
      </c>
    </row>
    <row r="15" spans="1:9" x14ac:dyDescent="0.3">
      <c r="A15" s="19"/>
      <c r="B15" s="9"/>
      <c r="C15" s="10"/>
      <c r="D15" s="10"/>
      <c r="E15" s="10"/>
      <c r="F15" s="11"/>
    </row>
    <row r="16" spans="1:9" x14ac:dyDescent="0.3">
      <c r="A16" s="146"/>
    </row>
    <row r="17" spans="1:4" x14ac:dyDescent="0.3">
      <c r="A17" s="147"/>
    </row>
    <row r="18" spans="1:4" x14ac:dyDescent="0.3">
      <c r="A18" s="141"/>
      <c r="B18" s="142"/>
      <c r="C18" s="143"/>
      <c r="D18" s="143"/>
    </row>
    <row r="19" spans="1:4" x14ac:dyDescent="0.3">
      <c r="A19" s="141"/>
      <c r="B19" s="142"/>
      <c r="C19" s="143"/>
      <c r="D19" s="143"/>
    </row>
    <row r="20" spans="1:4" x14ac:dyDescent="0.3">
      <c r="A20" s="145"/>
      <c r="B20" s="144"/>
      <c r="C20" s="144"/>
      <c r="D20" s="144"/>
    </row>
    <row r="21" spans="1:4" x14ac:dyDescent="0.3">
      <c r="A21" s="145"/>
      <c r="B21" s="144"/>
      <c r="C21" s="144"/>
      <c r="D21" s="144"/>
    </row>
    <row r="22" spans="1:4" x14ac:dyDescent="0.3">
      <c r="A22" s="145"/>
    </row>
    <row r="23" spans="1:4" x14ac:dyDescent="0.3">
      <c r="A23" s="145"/>
    </row>
  </sheetData>
  <mergeCells count="4">
    <mergeCell ref="A3:F3"/>
    <mergeCell ref="A5:F5"/>
    <mergeCell ref="A7:F7"/>
    <mergeCell ref="A1:I1"/>
  </mergeCells>
  <conditionalFormatting sqref="C18:D18">
    <cfRule type="cellIs" dxfId="3" priority="3" stopIfTrue="1" operator="notEqual">
      <formula>ROUND(C18,0)</formula>
    </cfRule>
    <cfRule type="cellIs" dxfId="2" priority="4" stopIfTrue="1" operator="lessThan">
      <formula>0</formula>
    </cfRule>
  </conditionalFormatting>
  <conditionalFormatting sqref="C19:D19">
    <cfRule type="cellIs" dxfId="1" priority="1" stopIfTrue="1" operator="notEqual">
      <formula>ROUND(C19,0)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8:D19" xr:uid="{00000000-0002-0000-0200-000000000000}">
      <formula1>9999999999</formula1>
    </dataValidation>
  </dataValidation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fitToPage="1"/>
  </sheetPr>
  <dimension ref="A1:I17"/>
  <sheetViews>
    <sheetView workbookViewId="0">
      <selection activeCell="L26" sqref="L2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150"/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6" x14ac:dyDescent="0.3">
      <c r="A3" s="150" t="s">
        <v>32</v>
      </c>
      <c r="B3" s="150"/>
      <c r="C3" s="150"/>
      <c r="D3" s="150"/>
      <c r="E3" s="150"/>
      <c r="F3" s="150"/>
      <c r="G3" s="150"/>
      <c r="H3" s="155"/>
      <c r="I3" s="155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3">
      <c r="A5" s="150" t="s">
        <v>28</v>
      </c>
      <c r="B5" s="154"/>
      <c r="C5" s="154"/>
      <c r="D5" s="154"/>
      <c r="E5" s="154"/>
      <c r="F5" s="154"/>
      <c r="G5" s="154"/>
      <c r="H5" s="154"/>
      <c r="I5" s="154"/>
    </row>
    <row r="6" spans="1:9" ht="17.399999999999999" x14ac:dyDescent="0.3">
      <c r="A6" s="4"/>
      <c r="B6" s="4"/>
      <c r="C6" s="4"/>
      <c r="D6" s="4"/>
      <c r="E6" s="4"/>
      <c r="F6" s="4"/>
      <c r="G6" s="4"/>
      <c r="H6" s="5"/>
      <c r="I6" s="5"/>
    </row>
    <row r="7" spans="1:9" ht="26.4" x14ac:dyDescent="0.3">
      <c r="A7" s="24" t="s">
        <v>16</v>
      </c>
      <c r="B7" s="23" t="s">
        <v>17</v>
      </c>
      <c r="C7" s="23" t="s">
        <v>18</v>
      </c>
      <c r="D7" s="23" t="s">
        <v>53</v>
      </c>
      <c r="E7" s="23" t="s">
        <v>12</v>
      </c>
      <c r="F7" s="24" t="s">
        <v>13</v>
      </c>
      <c r="G7" s="24" t="s">
        <v>46</v>
      </c>
      <c r="H7" s="24" t="s">
        <v>47</v>
      </c>
      <c r="I7" s="24" t="s">
        <v>48</v>
      </c>
    </row>
    <row r="8" spans="1:9" ht="26.4" x14ac:dyDescent="0.3">
      <c r="A8" s="12">
        <v>8</v>
      </c>
      <c r="B8" s="12"/>
      <c r="C8" s="12"/>
      <c r="D8" s="12" t="s">
        <v>29</v>
      </c>
      <c r="E8" s="9" t="s">
        <v>120</v>
      </c>
      <c r="F8" s="9" t="s">
        <v>120</v>
      </c>
      <c r="G8" s="9" t="s">
        <v>120</v>
      </c>
      <c r="H8" s="9" t="s">
        <v>120</v>
      </c>
      <c r="I8" s="9" t="s">
        <v>120</v>
      </c>
    </row>
    <row r="9" spans="1:9" x14ac:dyDescent="0.3">
      <c r="A9" s="12"/>
      <c r="B9" s="17">
        <v>84</v>
      </c>
      <c r="C9" s="17"/>
      <c r="D9" s="17" t="s">
        <v>34</v>
      </c>
      <c r="E9" s="9" t="s">
        <v>120</v>
      </c>
      <c r="F9" s="9" t="s">
        <v>120</v>
      </c>
      <c r="G9" s="9" t="s">
        <v>120</v>
      </c>
      <c r="H9" s="9" t="s">
        <v>120</v>
      </c>
      <c r="I9" s="9" t="s">
        <v>120</v>
      </c>
    </row>
    <row r="10" spans="1:9" ht="26.4" x14ac:dyDescent="0.3">
      <c r="A10" s="13"/>
      <c r="B10" s="13"/>
      <c r="C10" s="14">
        <v>81</v>
      </c>
      <c r="D10" s="18" t="s">
        <v>35</v>
      </c>
      <c r="E10" s="9" t="s">
        <v>120</v>
      </c>
      <c r="F10" s="9" t="s">
        <v>120</v>
      </c>
      <c r="G10" s="9" t="s">
        <v>120</v>
      </c>
      <c r="H10" s="9" t="s">
        <v>120</v>
      </c>
      <c r="I10" s="9" t="s">
        <v>120</v>
      </c>
    </row>
    <row r="11" spans="1:9" ht="26.4" x14ac:dyDescent="0.3">
      <c r="A11" s="15">
        <v>5</v>
      </c>
      <c r="B11" s="16"/>
      <c r="C11" s="16"/>
      <c r="D11" s="29" t="s">
        <v>30</v>
      </c>
      <c r="E11" s="9" t="s">
        <v>120</v>
      </c>
      <c r="F11" s="9" t="s">
        <v>120</v>
      </c>
      <c r="G11" s="9" t="s">
        <v>120</v>
      </c>
      <c r="H11" s="9" t="s">
        <v>120</v>
      </c>
      <c r="I11" s="9" t="s">
        <v>120</v>
      </c>
    </row>
    <row r="12" spans="1:9" ht="26.4" x14ac:dyDescent="0.3">
      <c r="A12" s="17"/>
      <c r="B12" s="17">
        <v>54</v>
      </c>
      <c r="C12" s="17"/>
      <c r="D12" s="30" t="s">
        <v>36</v>
      </c>
      <c r="E12" s="9" t="s">
        <v>120</v>
      </c>
      <c r="F12" s="9" t="s">
        <v>120</v>
      </c>
      <c r="G12" s="9" t="s">
        <v>120</v>
      </c>
      <c r="H12" s="9" t="s">
        <v>120</v>
      </c>
      <c r="I12" s="9" t="s">
        <v>120</v>
      </c>
    </row>
    <row r="13" spans="1:9" x14ac:dyDescent="0.3">
      <c r="A13" s="17"/>
      <c r="B13" s="17"/>
      <c r="C13" s="14">
        <v>11</v>
      </c>
      <c r="D13" s="14" t="s">
        <v>19</v>
      </c>
      <c r="E13" s="9" t="s">
        <v>120</v>
      </c>
      <c r="F13" s="9" t="s">
        <v>120</v>
      </c>
      <c r="G13" s="9" t="s">
        <v>120</v>
      </c>
      <c r="H13" s="9" t="s">
        <v>120</v>
      </c>
      <c r="I13" s="9" t="s">
        <v>120</v>
      </c>
    </row>
    <row r="14" spans="1:9" x14ac:dyDescent="0.3">
      <c r="A14" s="17"/>
      <c r="B14" s="17"/>
      <c r="C14" s="14">
        <v>31</v>
      </c>
      <c r="D14" s="14" t="s">
        <v>37</v>
      </c>
      <c r="E14" s="9" t="s">
        <v>120</v>
      </c>
      <c r="F14" s="9" t="s">
        <v>120</v>
      </c>
      <c r="G14" s="9" t="s">
        <v>120</v>
      </c>
      <c r="H14" s="9" t="s">
        <v>120</v>
      </c>
      <c r="I14" s="9" t="s">
        <v>120</v>
      </c>
    </row>
    <row r="17" spans="4:4" x14ac:dyDescent="0.3">
      <c r="D17" s="139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I107"/>
  <sheetViews>
    <sheetView tabSelected="1" workbookViewId="0">
      <selection activeCell="L26" sqref="L26"/>
    </sheetView>
  </sheetViews>
  <sheetFormatPr defaultRowHeight="14.4" x14ac:dyDescent="0.3"/>
  <cols>
    <col min="1" max="1" width="14.33203125" customWidth="1"/>
    <col min="2" max="2" width="10.6640625" customWidth="1"/>
    <col min="3" max="3" width="61.44140625" customWidth="1"/>
    <col min="4" max="4" width="12.88671875" customWidth="1"/>
    <col min="5" max="5" width="14.6640625" customWidth="1"/>
    <col min="6" max="6" width="13.109375" customWidth="1"/>
    <col min="7" max="9" width="25.33203125" customWidth="1"/>
  </cols>
  <sheetData>
    <row r="1" spans="1:9" ht="15.75" customHeight="1" x14ac:dyDescent="0.3">
      <c r="A1" s="150" t="s">
        <v>56</v>
      </c>
      <c r="B1" s="150"/>
      <c r="C1" s="150"/>
      <c r="D1" s="150"/>
      <c r="E1" s="150"/>
      <c r="F1" s="150"/>
      <c r="G1" s="150"/>
      <c r="H1" s="150"/>
      <c r="I1" s="150"/>
    </row>
    <row r="2" spans="1:9" ht="17.399999999999999" x14ac:dyDescent="0.3">
      <c r="A2" s="28"/>
      <c r="B2" s="28"/>
      <c r="C2" s="28"/>
      <c r="D2" s="28"/>
      <c r="E2" s="28"/>
      <c r="F2" s="28"/>
      <c r="G2" s="28"/>
      <c r="H2" s="5"/>
      <c r="I2" s="5"/>
    </row>
    <row r="3" spans="1:9" ht="15.6" x14ac:dyDescent="0.3">
      <c r="A3" s="150" t="s">
        <v>31</v>
      </c>
      <c r="B3" s="154"/>
      <c r="C3" s="154"/>
      <c r="D3" s="154"/>
      <c r="E3" s="154"/>
      <c r="F3" s="154"/>
      <c r="G3" s="154"/>
      <c r="H3" s="154"/>
      <c r="I3" s="154"/>
    </row>
    <row r="4" spans="1:9" ht="17.399999999999999" x14ac:dyDescent="0.3">
      <c r="A4" s="28"/>
      <c r="B4" s="28"/>
      <c r="C4" s="28"/>
      <c r="D4" s="28"/>
      <c r="E4" s="28"/>
      <c r="F4" s="28"/>
      <c r="G4" s="28"/>
      <c r="H4" s="5"/>
      <c r="I4" s="5"/>
    </row>
    <row r="5" spans="1:9" ht="26.4" x14ac:dyDescent="0.3">
      <c r="A5" s="177"/>
      <c r="B5" s="178"/>
      <c r="C5" s="179"/>
      <c r="D5" s="23"/>
      <c r="E5" s="23" t="s">
        <v>12</v>
      </c>
      <c r="F5" s="24" t="s">
        <v>13</v>
      </c>
      <c r="G5" s="24" t="s">
        <v>46</v>
      </c>
      <c r="H5" s="24" t="s">
        <v>47</v>
      </c>
      <c r="I5" s="24" t="s">
        <v>48</v>
      </c>
    </row>
    <row r="6" spans="1:9" x14ac:dyDescent="0.3">
      <c r="A6" s="92" t="s">
        <v>73</v>
      </c>
      <c r="B6" s="92" t="s">
        <v>73</v>
      </c>
      <c r="C6" s="92" t="s">
        <v>74</v>
      </c>
      <c r="D6" s="93"/>
      <c r="E6" s="93">
        <f t="shared" ref="E6:G10" si="0">E7</f>
        <v>1126226.6900000002</v>
      </c>
      <c r="F6" s="93">
        <f t="shared" si="0"/>
        <v>1197468</v>
      </c>
      <c r="G6" s="93">
        <f t="shared" si="0"/>
        <v>999670</v>
      </c>
      <c r="H6" s="93">
        <f t="shared" ref="H6:I10" si="1">H7</f>
        <v>997020</v>
      </c>
      <c r="I6" s="93">
        <f t="shared" si="1"/>
        <v>997020</v>
      </c>
    </row>
    <row r="7" spans="1:9" x14ac:dyDescent="0.3">
      <c r="A7" s="94" t="s">
        <v>75</v>
      </c>
      <c r="B7" s="95">
        <v>500</v>
      </c>
      <c r="C7" s="94" t="s">
        <v>76</v>
      </c>
      <c r="D7" s="96"/>
      <c r="E7" s="96">
        <f t="shared" si="0"/>
        <v>1126226.6900000002</v>
      </c>
      <c r="F7" s="96">
        <f t="shared" si="0"/>
        <v>1197468</v>
      </c>
      <c r="G7" s="96">
        <f t="shared" si="0"/>
        <v>999670</v>
      </c>
      <c r="H7" s="96">
        <f t="shared" si="1"/>
        <v>997020</v>
      </c>
      <c r="I7" s="96">
        <f t="shared" si="1"/>
        <v>997020</v>
      </c>
    </row>
    <row r="8" spans="1:9" x14ac:dyDescent="0.3">
      <c r="A8" s="97" t="s">
        <v>77</v>
      </c>
      <c r="B8" s="98">
        <v>50003</v>
      </c>
      <c r="C8" s="97" t="s">
        <v>78</v>
      </c>
      <c r="D8" s="99"/>
      <c r="E8" s="99">
        <f t="shared" si="0"/>
        <v>1126226.6900000002</v>
      </c>
      <c r="F8" s="99">
        <f t="shared" si="0"/>
        <v>1197468</v>
      </c>
      <c r="G8" s="99">
        <f t="shared" si="0"/>
        <v>999670</v>
      </c>
      <c r="H8" s="99">
        <f t="shared" si="1"/>
        <v>997020</v>
      </c>
      <c r="I8" s="99">
        <f t="shared" si="1"/>
        <v>997020</v>
      </c>
    </row>
    <row r="9" spans="1:9" x14ac:dyDescent="0.3">
      <c r="A9" s="100" t="s">
        <v>79</v>
      </c>
      <c r="B9" s="101">
        <v>10581</v>
      </c>
      <c r="C9" s="100" t="s">
        <v>80</v>
      </c>
      <c r="D9" s="102"/>
      <c r="E9" s="102">
        <f t="shared" si="0"/>
        <v>1126226.6900000002</v>
      </c>
      <c r="F9" s="102">
        <f t="shared" si="0"/>
        <v>1197468</v>
      </c>
      <c r="G9" s="102">
        <f t="shared" si="0"/>
        <v>999670</v>
      </c>
      <c r="H9" s="102">
        <f t="shared" si="1"/>
        <v>997020</v>
      </c>
      <c r="I9" s="102">
        <f t="shared" si="1"/>
        <v>997020</v>
      </c>
    </row>
    <row r="10" spans="1:9" x14ac:dyDescent="0.3">
      <c r="A10" s="103" t="s">
        <v>81</v>
      </c>
      <c r="B10" s="104" t="s">
        <v>82</v>
      </c>
      <c r="C10" s="103" t="s">
        <v>83</v>
      </c>
      <c r="D10" s="105"/>
      <c r="E10" s="105">
        <f t="shared" si="0"/>
        <v>1126226.6900000002</v>
      </c>
      <c r="F10" s="105">
        <f t="shared" si="0"/>
        <v>1197468</v>
      </c>
      <c r="G10" s="105">
        <f t="shared" si="0"/>
        <v>999670</v>
      </c>
      <c r="H10" s="105">
        <f t="shared" si="1"/>
        <v>997020</v>
      </c>
      <c r="I10" s="105">
        <f t="shared" si="1"/>
        <v>997020</v>
      </c>
    </row>
    <row r="11" spans="1:9" x14ac:dyDescent="0.3">
      <c r="A11" s="106" t="s">
        <v>84</v>
      </c>
      <c r="B11" s="107">
        <v>5002</v>
      </c>
      <c r="C11" s="106" t="s">
        <v>85</v>
      </c>
      <c r="D11" s="108"/>
      <c r="E11" s="108">
        <f>E12+E44+E60+E85+E93+E104</f>
        <v>1126226.6900000002</v>
      </c>
      <c r="F11" s="108">
        <f>F12+F44+F60+F85+F93+F104</f>
        <v>1197468</v>
      </c>
      <c r="G11" s="108">
        <f>G12+G124+G171+G235+G261+G289</f>
        <v>999670</v>
      </c>
      <c r="H11" s="108">
        <f>H12+H124+H171+H235+H261+H289</f>
        <v>997020</v>
      </c>
      <c r="I11" s="108">
        <f>I12+I124+I171+I235+I261+I289</f>
        <v>997020</v>
      </c>
    </row>
    <row r="12" spans="1:9" x14ac:dyDescent="0.3">
      <c r="A12" s="106" t="s">
        <v>86</v>
      </c>
      <c r="B12" s="109" t="s">
        <v>87</v>
      </c>
      <c r="C12" s="106" t="s">
        <v>88</v>
      </c>
      <c r="D12" s="110"/>
      <c r="E12" s="110">
        <f>E13+E16+E21+E26+E32+E35+E39</f>
        <v>940493.1100000001</v>
      </c>
      <c r="F12" s="110">
        <f>F13+F16+F21+F26+F32+F35+F39</f>
        <v>1015238</v>
      </c>
      <c r="G12" s="110">
        <f>G13+G16+G21+G26+G35+G39+G32</f>
        <v>999670</v>
      </c>
      <c r="H12" s="110">
        <f t="shared" ref="H12:I12" si="2">H13+H16+H21+H26+H35+H39+H32</f>
        <v>997020</v>
      </c>
      <c r="I12" s="110">
        <f t="shared" si="2"/>
        <v>997020</v>
      </c>
    </row>
    <row r="13" spans="1:9" x14ac:dyDescent="0.3">
      <c r="A13" s="111" t="s">
        <v>89</v>
      </c>
      <c r="B13" s="112" t="s">
        <v>57</v>
      </c>
      <c r="C13" s="111" t="s">
        <v>90</v>
      </c>
      <c r="D13" s="113"/>
      <c r="E13" s="113">
        <v>2545.0500000000002</v>
      </c>
      <c r="F13" s="113">
        <v>4247</v>
      </c>
      <c r="G13" s="113">
        <f>G15</f>
        <v>4250</v>
      </c>
      <c r="H13" s="113">
        <v>4250</v>
      </c>
      <c r="I13" s="113">
        <v>4250</v>
      </c>
    </row>
    <row r="14" spans="1:9" x14ac:dyDescent="0.3">
      <c r="A14" s="114" t="s">
        <v>73</v>
      </c>
      <c r="B14" s="115">
        <v>3</v>
      </c>
      <c r="C14" s="114" t="s">
        <v>22</v>
      </c>
      <c r="E14" s="137">
        <v>2545.0500000000002</v>
      </c>
      <c r="F14" s="137">
        <v>4247</v>
      </c>
      <c r="G14" s="116">
        <v>4250</v>
      </c>
      <c r="H14" s="116">
        <v>4250</v>
      </c>
      <c r="I14" s="116">
        <v>4250</v>
      </c>
    </row>
    <row r="15" spans="1:9" x14ac:dyDescent="0.3">
      <c r="A15" s="117" t="s">
        <v>73</v>
      </c>
      <c r="B15" s="115">
        <v>32</v>
      </c>
      <c r="C15" s="117" t="s">
        <v>33</v>
      </c>
      <c r="E15" s="137">
        <v>2545.0500000000002</v>
      </c>
      <c r="F15" s="137">
        <v>4247</v>
      </c>
      <c r="G15" s="116">
        <v>4250</v>
      </c>
      <c r="H15" s="116">
        <v>4250</v>
      </c>
      <c r="I15" s="116">
        <v>4250</v>
      </c>
    </row>
    <row r="16" spans="1:9" x14ac:dyDescent="0.3">
      <c r="A16" s="111" t="s">
        <v>89</v>
      </c>
      <c r="B16" s="112" t="s">
        <v>91</v>
      </c>
      <c r="C16" s="111" t="s">
        <v>92</v>
      </c>
      <c r="D16" s="113"/>
      <c r="E16" s="113">
        <v>994.46</v>
      </c>
      <c r="F16" s="113">
        <f>F17+F19</f>
        <v>4642</v>
      </c>
      <c r="G16" s="113">
        <f>G17+G19</f>
        <v>270</v>
      </c>
      <c r="H16" s="113">
        <v>270</v>
      </c>
      <c r="I16" s="113">
        <v>270</v>
      </c>
    </row>
    <row r="17" spans="1:9" x14ac:dyDescent="0.3">
      <c r="A17" s="114" t="s">
        <v>73</v>
      </c>
      <c r="B17" s="115">
        <v>3</v>
      </c>
      <c r="C17" s="114" t="s">
        <v>22</v>
      </c>
      <c r="D17" s="116"/>
      <c r="E17" s="116">
        <v>994.46</v>
      </c>
      <c r="F17" s="116">
        <v>3978</v>
      </c>
      <c r="G17" s="116">
        <v>270</v>
      </c>
      <c r="H17" s="116">
        <v>270</v>
      </c>
      <c r="I17" s="116">
        <v>270</v>
      </c>
    </row>
    <row r="18" spans="1:9" x14ac:dyDescent="0.3">
      <c r="A18" s="117" t="s">
        <v>73</v>
      </c>
      <c r="B18" s="115">
        <v>32</v>
      </c>
      <c r="C18" s="117" t="s">
        <v>33</v>
      </c>
      <c r="D18" s="116"/>
      <c r="E18" s="116">
        <v>994.46</v>
      </c>
      <c r="F18" s="116">
        <v>3978</v>
      </c>
      <c r="G18" s="116">
        <v>270</v>
      </c>
      <c r="H18" s="116">
        <v>270</v>
      </c>
      <c r="I18" s="116">
        <v>270</v>
      </c>
    </row>
    <row r="19" spans="1:9" x14ac:dyDescent="0.3">
      <c r="A19" s="114" t="s">
        <v>73</v>
      </c>
      <c r="B19" s="115">
        <v>4</v>
      </c>
      <c r="C19" s="114" t="s">
        <v>24</v>
      </c>
      <c r="D19" s="116"/>
      <c r="E19" s="116">
        <v>0</v>
      </c>
      <c r="F19" s="116">
        <v>664</v>
      </c>
      <c r="G19" s="116">
        <v>0</v>
      </c>
      <c r="H19" s="116">
        <v>0</v>
      </c>
      <c r="I19" s="116">
        <v>0</v>
      </c>
    </row>
    <row r="20" spans="1:9" x14ac:dyDescent="0.3">
      <c r="A20" s="117" t="s">
        <v>73</v>
      </c>
      <c r="B20" s="115">
        <v>42</v>
      </c>
      <c r="C20" s="117" t="s">
        <v>50</v>
      </c>
      <c r="D20" s="116"/>
      <c r="E20" s="116">
        <v>0</v>
      </c>
      <c r="F20" s="116">
        <v>664</v>
      </c>
      <c r="G20" s="116">
        <v>0</v>
      </c>
      <c r="H20" s="116">
        <v>0</v>
      </c>
      <c r="I20" s="116">
        <v>0</v>
      </c>
    </row>
    <row r="21" spans="1:9" x14ac:dyDescent="0.3">
      <c r="A21" s="111" t="s">
        <v>89</v>
      </c>
      <c r="B21" s="112" t="s">
        <v>93</v>
      </c>
      <c r="C21" s="111" t="s">
        <v>94</v>
      </c>
      <c r="D21" s="113"/>
      <c r="E21" s="113">
        <v>0</v>
      </c>
      <c r="F21" s="113">
        <v>0</v>
      </c>
      <c r="G21" s="113">
        <f>G22+G24</f>
        <v>1320</v>
      </c>
      <c r="H21" s="113"/>
      <c r="I21" s="113"/>
    </row>
    <row r="22" spans="1:9" x14ac:dyDescent="0.3">
      <c r="A22" s="114" t="s">
        <v>73</v>
      </c>
      <c r="B22" s="115">
        <v>3</v>
      </c>
      <c r="C22" s="114" t="s">
        <v>22</v>
      </c>
      <c r="D22" s="121"/>
      <c r="E22" s="121">
        <v>0</v>
      </c>
      <c r="F22" s="121">
        <v>0</v>
      </c>
      <c r="G22" s="121">
        <v>660</v>
      </c>
      <c r="H22" s="121"/>
      <c r="I22" s="121"/>
    </row>
    <row r="23" spans="1:9" x14ac:dyDescent="0.3">
      <c r="A23" s="117" t="s">
        <v>73</v>
      </c>
      <c r="B23" s="115">
        <v>32</v>
      </c>
      <c r="C23" s="117" t="s">
        <v>33</v>
      </c>
      <c r="D23" s="121"/>
      <c r="E23" s="138">
        <v>0</v>
      </c>
      <c r="F23" s="126">
        <v>0</v>
      </c>
      <c r="G23" s="121">
        <v>660</v>
      </c>
      <c r="H23" s="122"/>
      <c r="I23" s="120"/>
    </row>
    <row r="24" spans="1:9" x14ac:dyDescent="0.3">
      <c r="A24" s="119" t="s">
        <v>73</v>
      </c>
      <c r="B24" s="115">
        <v>4</v>
      </c>
      <c r="C24" s="114" t="s">
        <v>24</v>
      </c>
      <c r="E24" s="137">
        <v>0</v>
      </c>
      <c r="F24" s="137">
        <v>0</v>
      </c>
      <c r="G24" s="121">
        <v>660</v>
      </c>
    </row>
    <row r="25" spans="1:9" x14ac:dyDescent="0.3">
      <c r="A25" s="119"/>
      <c r="B25" s="115">
        <v>42</v>
      </c>
      <c r="C25" s="117" t="s">
        <v>50</v>
      </c>
      <c r="E25" s="137">
        <v>0</v>
      </c>
      <c r="F25" s="137">
        <v>0</v>
      </c>
      <c r="G25" s="121">
        <v>660</v>
      </c>
    </row>
    <row r="26" spans="1:9" x14ac:dyDescent="0.3">
      <c r="A26" s="111" t="s">
        <v>89</v>
      </c>
      <c r="B26" s="112" t="s">
        <v>95</v>
      </c>
      <c r="C26" s="111" t="s">
        <v>96</v>
      </c>
      <c r="D26" s="113"/>
      <c r="E26" s="113">
        <v>42364.82</v>
      </c>
      <c r="F26" s="113">
        <v>44109</v>
      </c>
      <c r="G26" s="113">
        <f>G27+G29</f>
        <v>43530</v>
      </c>
      <c r="H26" s="113">
        <v>43530</v>
      </c>
      <c r="I26" s="113">
        <v>43530</v>
      </c>
    </row>
    <row r="27" spans="1:9" x14ac:dyDescent="0.3">
      <c r="A27" s="114" t="s">
        <v>73</v>
      </c>
      <c r="B27" s="115">
        <v>3</v>
      </c>
      <c r="C27" s="114" t="s">
        <v>22</v>
      </c>
      <c r="D27" s="116"/>
      <c r="E27" s="121">
        <v>42364.82</v>
      </c>
      <c r="F27" s="116">
        <v>44109</v>
      </c>
      <c r="G27" s="116">
        <v>43530</v>
      </c>
      <c r="H27" s="116">
        <v>43530</v>
      </c>
      <c r="I27" s="116">
        <v>43530</v>
      </c>
    </row>
    <row r="28" spans="1:9" x14ac:dyDescent="0.3">
      <c r="A28" s="117" t="s">
        <v>73</v>
      </c>
      <c r="B28" s="115">
        <v>32</v>
      </c>
      <c r="C28" s="117" t="s">
        <v>33</v>
      </c>
      <c r="D28" s="116"/>
      <c r="E28" s="138">
        <v>42364.82</v>
      </c>
      <c r="F28" s="116">
        <v>44109</v>
      </c>
      <c r="G28" s="116">
        <v>43530</v>
      </c>
      <c r="H28" s="116">
        <v>43530</v>
      </c>
      <c r="I28" s="116">
        <v>43530</v>
      </c>
    </row>
    <row r="29" spans="1:9" x14ac:dyDescent="0.3">
      <c r="B29" s="115">
        <v>4</v>
      </c>
      <c r="C29" s="114" t="s">
        <v>24</v>
      </c>
      <c r="D29" s="116"/>
      <c r="E29" s="116">
        <v>0</v>
      </c>
      <c r="F29" s="116">
        <v>0</v>
      </c>
      <c r="G29" s="116">
        <v>0</v>
      </c>
      <c r="H29" s="116">
        <v>0</v>
      </c>
      <c r="I29" s="116">
        <v>0</v>
      </c>
    </row>
    <row r="30" spans="1:9" hidden="1" x14ac:dyDescent="0.3">
      <c r="B30" s="115">
        <v>42</v>
      </c>
      <c r="C30" s="114" t="s">
        <v>24</v>
      </c>
      <c r="D30" s="116"/>
      <c r="E30" s="116"/>
      <c r="F30" s="116">
        <v>530</v>
      </c>
      <c r="G30" s="116"/>
      <c r="H30" s="116"/>
      <c r="I30" s="116"/>
    </row>
    <row r="31" spans="1:9" x14ac:dyDescent="0.3">
      <c r="B31" s="115">
        <v>45</v>
      </c>
      <c r="C31" s="117" t="s">
        <v>70</v>
      </c>
      <c r="D31" s="116"/>
      <c r="E31" s="116">
        <v>0</v>
      </c>
      <c r="F31" s="116">
        <v>0</v>
      </c>
      <c r="G31" s="116">
        <v>0</v>
      </c>
      <c r="H31" s="116">
        <v>0</v>
      </c>
      <c r="I31" s="116">
        <v>0</v>
      </c>
    </row>
    <row r="32" spans="1:9" x14ac:dyDescent="0.3">
      <c r="A32" s="111" t="s">
        <v>89</v>
      </c>
      <c r="B32" s="112" t="s">
        <v>95</v>
      </c>
      <c r="C32" s="111" t="s">
        <v>97</v>
      </c>
      <c r="D32" s="113"/>
      <c r="E32" s="113">
        <v>0</v>
      </c>
      <c r="F32" s="113">
        <v>0</v>
      </c>
      <c r="G32" s="113">
        <v>1330</v>
      </c>
      <c r="H32" s="113"/>
      <c r="I32" s="113"/>
    </row>
    <row r="33" spans="1:9" x14ac:dyDescent="0.3">
      <c r="A33" s="114" t="s">
        <v>73</v>
      </c>
      <c r="B33" s="115">
        <v>3</v>
      </c>
      <c r="C33" s="114" t="s">
        <v>22</v>
      </c>
      <c r="D33" s="116"/>
      <c r="E33" s="123">
        <v>0</v>
      </c>
      <c r="F33" s="124">
        <v>0</v>
      </c>
      <c r="G33" s="116">
        <v>1330</v>
      </c>
      <c r="H33" s="123"/>
      <c r="I33" s="124"/>
    </row>
    <row r="34" spans="1:9" x14ac:dyDescent="0.3">
      <c r="A34" s="117" t="s">
        <v>73</v>
      </c>
      <c r="B34" s="115">
        <v>32</v>
      </c>
      <c r="C34" s="117" t="s">
        <v>33</v>
      </c>
      <c r="D34" s="116"/>
      <c r="E34" s="116">
        <v>0</v>
      </c>
      <c r="F34" s="116">
        <v>0</v>
      </c>
      <c r="G34" s="116">
        <v>1330</v>
      </c>
      <c r="H34" s="116"/>
      <c r="I34" s="116"/>
    </row>
    <row r="35" spans="1:9" x14ac:dyDescent="0.3">
      <c r="A35" s="111" t="s">
        <v>89</v>
      </c>
      <c r="B35" s="112" t="s">
        <v>62</v>
      </c>
      <c r="C35" s="125" t="s">
        <v>98</v>
      </c>
      <c r="D35" s="113"/>
      <c r="E35" s="113">
        <v>108826.97</v>
      </c>
      <c r="F35" s="113">
        <v>138695</v>
      </c>
      <c r="G35" s="113">
        <v>138700</v>
      </c>
      <c r="H35" s="113">
        <v>138700</v>
      </c>
      <c r="I35" s="113">
        <v>138700</v>
      </c>
    </row>
    <row r="36" spans="1:9" x14ac:dyDescent="0.3">
      <c r="A36" s="114" t="s">
        <v>73</v>
      </c>
      <c r="B36" s="115">
        <v>3</v>
      </c>
      <c r="C36" s="114" t="s">
        <v>22</v>
      </c>
      <c r="D36" s="116"/>
      <c r="E36" s="124">
        <v>108826.97</v>
      </c>
      <c r="F36" s="124">
        <f>F37+F38</f>
        <v>138695</v>
      </c>
      <c r="G36" s="116">
        <f>G37+G38</f>
        <v>138700</v>
      </c>
      <c r="H36" s="124">
        <v>138700</v>
      </c>
      <c r="I36" s="124">
        <v>138700</v>
      </c>
    </row>
    <row r="37" spans="1:9" x14ac:dyDescent="0.3">
      <c r="A37" s="117" t="s">
        <v>73</v>
      </c>
      <c r="B37" s="115">
        <v>32</v>
      </c>
      <c r="C37" s="117" t="s">
        <v>33</v>
      </c>
      <c r="D37" s="116"/>
      <c r="E37" s="116">
        <v>108760.61</v>
      </c>
      <c r="F37" s="116">
        <v>138629</v>
      </c>
      <c r="G37" s="116">
        <v>138640</v>
      </c>
      <c r="H37" s="116">
        <v>138640</v>
      </c>
      <c r="I37" s="116">
        <v>138640</v>
      </c>
    </row>
    <row r="38" spans="1:9" x14ac:dyDescent="0.3">
      <c r="B38" s="115">
        <v>34</v>
      </c>
      <c r="C38" s="117" t="s">
        <v>71</v>
      </c>
      <c r="D38" s="116"/>
      <c r="E38" s="124">
        <v>66.36</v>
      </c>
      <c r="F38" s="124">
        <v>66</v>
      </c>
      <c r="G38" s="116">
        <v>60</v>
      </c>
      <c r="H38" s="124">
        <v>60</v>
      </c>
      <c r="I38" s="124">
        <v>60</v>
      </c>
    </row>
    <row r="39" spans="1:9" x14ac:dyDescent="0.3">
      <c r="A39" s="111" t="s">
        <v>89</v>
      </c>
      <c r="B39" s="112" t="s">
        <v>99</v>
      </c>
      <c r="C39" s="111" t="s">
        <v>100</v>
      </c>
      <c r="D39" s="127"/>
      <c r="E39" s="127">
        <v>785761.81</v>
      </c>
      <c r="F39" s="127">
        <v>823545</v>
      </c>
      <c r="G39" s="127">
        <v>810270</v>
      </c>
      <c r="H39" s="127">
        <v>810270</v>
      </c>
      <c r="I39" s="127">
        <v>810270</v>
      </c>
    </row>
    <row r="40" spans="1:9" x14ac:dyDescent="0.3">
      <c r="A40" s="128" t="s">
        <v>73</v>
      </c>
      <c r="B40" s="115">
        <v>3</v>
      </c>
      <c r="C40" s="128" t="s">
        <v>22</v>
      </c>
      <c r="D40" s="116"/>
      <c r="E40" s="124">
        <v>785761.81</v>
      </c>
      <c r="F40" s="124">
        <f>F41+F42+F43</f>
        <v>823545</v>
      </c>
      <c r="G40" s="116">
        <f>G41+G42</f>
        <v>810270</v>
      </c>
      <c r="H40" s="124">
        <v>810270</v>
      </c>
      <c r="I40" s="124">
        <v>810270</v>
      </c>
    </row>
    <row r="41" spans="1:9" x14ac:dyDescent="0.3">
      <c r="A41" s="128" t="s">
        <v>73</v>
      </c>
      <c r="B41" s="115">
        <v>31</v>
      </c>
      <c r="C41" s="128" t="s">
        <v>23</v>
      </c>
      <c r="D41" s="116"/>
      <c r="E41" s="124">
        <v>757486.95</v>
      </c>
      <c r="F41" s="124">
        <v>783463</v>
      </c>
      <c r="G41" s="116">
        <v>778420</v>
      </c>
      <c r="H41" s="124">
        <v>778420</v>
      </c>
      <c r="I41" s="124">
        <v>778420</v>
      </c>
    </row>
    <row r="42" spans="1:9" x14ac:dyDescent="0.3">
      <c r="B42" s="115">
        <v>32</v>
      </c>
      <c r="C42" s="128" t="s">
        <v>33</v>
      </c>
      <c r="D42" s="116"/>
      <c r="E42" s="124">
        <v>24533.88</v>
      </c>
      <c r="F42" s="124">
        <v>39949</v>
      </c>
      <c r="G42" s="116">
        <v>31850</v>
      </c>
      <c r="H42" s="124">
        <v>31850</v>
      </c>
      <c r="I42" s="124">
        <v>31850</v>
      </c>
    </row>
    <row r="43" spans="1:9" x14ac:dyDescent="0.3">
      <c r="B43" s="115">
        <v>34</v>
      </c>
      <c r="C43" s="128" t="s">
        <v>71</v>
      </c>
      <c r="D43" s="116"/>
      <c r="E43" s="116">
        <v>3740.97</v>
      </c>
      <c r="F43" s="116">
        <v>133</v>
      </c>
      <c r="G43" s="116">
        <v>0</v>
      </c>
      <c r="H43" s="124">
        <v>0</v>
      </c>
      <c r="I43" s="124">
        <v>0</v>
      </c>
    </row>
    <row r="44" spans="1:9" x14ac:dyDescent="0.3">
      <c r="A44" s="106" t="s">
        <v>86</v>
      </c>
      <c r="B44" s="109" t="s">
        <v>101</v>
      </c>
      <c r="C44" s="106" t="s">
        <v>102</v>
      </c>
      <c r="D44" s="108"/>
      <c r="E44" s="108">
        <f>E45+E48+E54+E57</f>
        <v>91625.75</v>
      </c>
      <c r="F44" s="108">
        <f>F45+F48+F54+F57</f>
        <v>116928</v>
      </c>
      <c r="G44" s="108">
        <f>G45+G48+G54+G57</f>
        <v>119880</v>
      </c>
      <c r="H44" s="108">
        <f t="shared" ref="H44:I44" si="3">H45+H48+H54+H57</f>
        <v>119880</v>
      </c>
      <c r="I44" s="108">
        <f t="shared" si="3"/>
        <v>119880</v>
      </c>
    </row>
    <row r="45" spans="1:9" x14ac:dyDescent="0.3">
      <c r="A45" s="111" t="s">
        <v>89</v>
      </c>
      <c r="B45" s="112" t="s">
        <v>57</v>
      </c>
      <c r="C45" s="111" t="s">
        <v>90</v>
      </c>
      <c r="D45" s="113"/>
      <c r="E45" s="113">
        <v>53344.35</v>
      </c>
      <c r="F45" s="113">
        <v>56474</v>
      </c>
      <c r="G45" s="113">
        <v>48800</v>
      </c>
      <c r="H45" s="113">
        <v>48800</v>
      </c>
      <c r="I45" s="113">
        <v>48800</v>
      </c>
    </row>
    <row r="46" spans="1:9" x14ac:dyDescent="0.3">
      <c r="A46" s="128" t="s">
        <v>73</v>
      </c>
      <c r="B46" s="115">
        <v>3</v>
      </c>
      <c r="C46" s="128" t="s">
        <v>22</v>
      </c>
      <c r="D46" s="116"/>
      <c r="E46" s="124">
        <v>53344.35</v>
      </c>
      <c r="F46" s="124">
        <v>56474</v>
      </c>
      <c r="G46" s="116">
        <v>48800</v>
      </c>
      <c r="H46" s="124">
        <v>48800</v>
      </c>
      <c r="I46" s="124">
        <v>48800</v>
      </c>
    </row>
    <row r="47" spans="1:9" x14ac:dyDescent="0.3">
      <c r="A47" s="128" t="s">
        <v>73</v>
      </c>
      <c r="B47" s="115">
        <v>31</v>
      </c>
      <c r="C47" s="128" t="s">
        <v>23</v>
      </c>
      <c r="D47" s="116"/>
      <c r="E47" s="116">
        <v>53344.35</v>
      </c>
      <c r="F47" s="116">
        <v>56474</v>
      </c>
      <c r="G47" s="116">
        <v>48800</v>
      </c>
      <c r="H47" s="116">
        <v>48800</v>
      </c>
      <c r="I47" s="116">
        <v>48800</v>
      </c>
    </row>
    <row r="48" spans="1:9" x14ac:dyDescent="0.3">
      <c r="A48" s="129" t="s">
        <v>89</v>
      </c>
      <c r="B48" s="130" t="s">
        <v>95</v>
      </c>
      <c r="C48" s="129" t="s">
        <v>96</v>
      </c>
      <c r="D48" s="113"/>
      <c r="E48" s="113">
        <v>27716.19</v>
      </c>
      <c r="F48" s="113">
        <f>F49+F52</f>
        <v>50831</v>
      </c>
      <c r="G48" s="113">
        <v>60750</v>
      </c>
      <c r="H48" s="113">
        <v>60750</v>
      </c>
      <c r="I48" s="113">
        <v>60750</v>
      </c>
    </row>
    <row r="49" spans="1:9" x14ac:dyDescent="0.3">
      <c r="A49" s="131" t="s">
        <v>73</v>
      </c>
      <c r="B49" s="115">
        <v>3</v>
      </c>
      <c r="C49" s="128" t="s">
        <v>22</v>
      </c>
      <c r="D49" s="116"/>
      <c r="E49" s="116">
        <v>27716.19</v>
      </c>
      <c r="F49" s="116">
        <f>F50+F51</f>
        <v>50301</v>
      </c>
      <c r="G49" s="116">
        <f>G51+G50</f>
        <v>60650</v>
      </c>
      <c r="H49" s="116">
        <v>60650</v>
      </c>
      <c r="I49" s="116">
        <v>60650</v>
      </c>
    </row>
    <row r="50" spans="1:9" x14ac:dyDescent="0.3">
      <c r="A50" s="131" t="s">
        <v>73</v>
      </c>
      <c r="B50" s="115">
        <v>31</v>
      </c>
      <c r="C50" s="128" t="s">
        <v>23</v>
      </c>
      <c r="D50" s="123"/>
      <c r="E50" s="123">
        <v>12282.25</v>
      </c>
      <c r="F50" s="123">
        <v>20837</v>
      </c>
      <c r="G50" s="123">
        <v>26230</v>
      </c>
      <c r="H50" s="123">
        <v>26230</v>
      </c>
      <c r="I50" s="123">
        <v>26230</v>
      </c>
    </row>
    <row r="51" spans="1:9" x14ac:dyDescent="0.3">
      <c r="A51" s="128" t="s">
        <v>73</v>
      </c>
      <c r="B51" s="115">
        <v>32</v>
      </c>
      <c r="C51" s="128" t="s">
        <v>33</v>
      </c>
      <c r="D51" s="116"/>
      <c r="E51" s="116">
        <v>15433.94</v>
      </c>
      <c r="F51" s="116">
        <v>29464</v>
      </c>
      <c r="G51" s="116">
        <v>34420</v>
      </c>
      <c r="H51" s="116">
        <v>34420</v>
      </c>
      <c r="I51" s="116">
        <v>34420</v>
      </c>
    </row>
    <row r="52" spans="1:9" x14ac:dyDescent="0.3">
      <c r="A52" s="128" t="s">
        <v>73</v>
      </c>
      <c r="B52" s="115">
        <v>4</v>
      </c>
      <c r="C52" s="128" t="s">
        <v>24</v>
      </c>
      <c r="D52" s="116"/>
      <c r="E52" s="124">
        <v>0</v>
      </c>
      <c r="F52" s="124">
        <v>530</v>
      </c>
      <c r="G52" s="116">
        <v>100</v>
      </c>
      <c r="H52" s="124">
        <v>100</v>
      </c>
      <c r="I52" s="124">
        <v>100</v>
      </c>
    </row>
    <row r="53" spans="1:9" x14ac:dyDescent="0.3">
      <c r="A53" s="128" t="s">
        <v>73</v>
      </c>
      <c r="B53" s="115">
        <v>42</v>
      </c>
      <c r="C53" s="128" t="s">
        <v>50</v>
      </c>
      <c r="D53" s="116"/>
      <c r="E53" s="124">
        <v>0</v>
      </c>
      <c r="F53" s="124">
        <v>530</v>
      </c>
      <c r="G53" s="116">
        <v>100</v>
      </c>
      <c r="H53" s="124">
        <v>100</v>
      </c>
      <c r="I53" s="124">
        <v>100</v>
      </c>
    </row>
    <row r="54" spans="1:9" x14ac:dyDescent="0.3">
      <c r="A54" s="129" t="s">
        <v>89</v>
      </c>
      <c r="B54" s="130" t="s">
        <v>103</v>
      </c>
      <c r="C54" s="129" t="s">
        <v>104</v>
      </c>
      <c r="D54" s="127"/>
      <c r="E54" s="127">
        <v>10565.21</v>
      </c>
      <c r="F54" s="127">
        <v>9490</v>
      </c>
      <c r="G54" s="127">
        <v>10200</v>
      </c>
      <c r="H54" s="127">
        <v>10200</v>
      </c>
      <c r="I54" s="127">
        <v>10200</v>
      </c>
    </row>
    <row r="55" spans="1:9" x14ac:dyDescent="0.3">
      <c r="A55" s="128" t="s">
        <v>73</v>
      </c>
      <c r="B55" s="115">
        <v>3</v>
      </c>
      <c r="C55" s="128" t="s">
        <v>22</v>
      </c>
      <c r="D55" s="116"/>
      <c r="E55" s="116">
        <v>10565.21</v>
      </c>
      <c r="F55" s="116">
        <v>9490</v>
      </c>
      <c r="G55" s="116">
        <v>10200</v>
      </c>
      <c r="H55" s="116">
        <v>10200</v>
      </c>
      <c r="I55" s="116">
        <v>10200</v>
      </c>
    </row>
    <row r="56" spans="1:9" x14ac:dyDescent="0.3">
      <c r="A56" s="128" t="s">
        <v>73</v>
      </c>
      <c r="B56" s="115">
        <v>31</v>
      </c>
      <c r="C56" s="128" t="s">
        <v>23</v>
      </c>
      <c r="D56" s="116"/>
      <c r="E56" s="124">
        <v>10565.21</v>
      </c>
      <c r="F56" s="124">
        <v>9490</v>
      </c>
      <c r="G56" s="116">
        <v>10200</v>
      </c>
      <c r="H56" s="124">
        <v>10200</v>
      </c>
      <c r="I56" s="124">
        <v>10200</v>
      </c>
    </row>
    <row r="57" spans="1:9" x14ac:dyDescent="0.3">
      <c r="A57" s="129" t="s">
        <v>89</v>
      </c>
      <c r="B57" s="130" t="s">
        <v>105</v>
      </c>
      <c r="C57" s="129" t="s">
        <v>106</v>
      </c>
      <c r="D57" s="127"/>
      <c r="E57" s="127">
        <v>0</v>
      </c>
      <c r="F57" s="127">
        <v>133</v>
      </c>
      <c r="G57" s="127">
        <v>130</v>
      </c>
      <c r="H57" s="127">
        <v>130</v>
      </c>
      <c r="I57" s="127">
        <v>130</v>
      </c>
    </row>
    <row r="58" spans="1:9" x14ac:dyDescent="0.3">
      <c r="A58" s="128" t="s">
        <v>73</v>
      </c>
      <c r="B58" s="115">
        <v>3</v>
      </c>
      <c r="C58" s="128" t="s">
        <v>22</v>
      </c>
      <c r="D58" s="116"/>
      <c r="E58" s="124">
        <v>0</v>
      </c>
      <c r="F58" s="124">
        <v>133</v>
      </c>
      <c r="G58" s="116">
        <v>130</v>
      </c>
      <c r="H58" s="124">
        <v>130</v>
      </c>
      <c r="I58" s="124">
        <v>130</v>
      </c>
    </row>
    <row r="59" spans="1:9" x14ac:dyDescent="0.3">
      <c r="A59" s="128" t="s">
        <v>73</v>
      </c>
      <c r="B59" s="115">
        <v>32</v>
      </c>
      <c r="C59" s="128" t="s">
        <v>33</v>
      </c>
      <c r="D59" s="116"/>
      <c r="E59" s="124">
        <v>0</v>
      </c>
      <c r="F59" s="124">
        <v>133</v>
      </c>
      <c r="G59" s="116">
        <v>130</v>
      </c>
      <c r="H59" s="124">
        <v>130</v>
      </c>
      <c r="I59" s="124">
        <v>130</v>
      </c>
    </row>
    <row r="60" spans="1:9" x14ac:dyDescent="0.3">
      <c r="A60" s="106" t="s">
        <v>86</v>
      </c>
      <c r="B60" s="109" t="s">
        <v>107</v>
      </c>
      <c r="C60" s="106" t="s">
        <v>108</v>
      </c>
      <c r="D60" s="108"/>
      <c r="E60" s="108">
        <f>E61+E64+E67+E74+E79+E82</f>
        <v>21826.25</v>
      </c>
      <c r="F60" s="108">
        <f>F61+F64+F67+F74+F79+F82</f>
        <v>27212</v>
      </c>
      <c r="G60" s="108">
        <f>G61+G64+G67+G74+G79+G82</f>
        <v>24050</v>
      </c>
      <c r="H60" s="108">
        <f t="shared" ref="H60:I60" si="4">H61+H64+H67+H74+H79+H82</f>
        <v>23470</v>
      </c>
      <c r="I60" s="108">
        <f t="shared" si="4"/>
        <v>23470</v>
      </c>
    </row>
    <row r="61" spans="1:9" x14ac:dyDescent="0.3">
      <c r="A61" s="111" t="s">
        <v>89</v>
      </c>
      <c r="B61" s="112" t="s">
        <v>57</v>
      </c>
      <c r="C61" s="111" t="s">
        <v>90</v>
      </c>
      <c r="D61" s="113"/>
      <c r="E61" s="113">
        <v>0</v>
      </c>
      <c r="F61" s="113">
        <v>0</v>
      </c>
      <c r="G61" s="113">
        <v>0</v>
      </c>
      <c r="H61" s="113">
        <v>0</v>
      </c>
      <c r="I61" s="113">
        <v>0</v>
      </c>
    </row>
    <row r="62" spans="1:9" x14ac:dyDescent="0.3">
      <c r="A62" s="114" t="s">
        <v>73</v>
      </c>
      <c r="B62" s="115">
        <v>3</v>
      </c>
      <c r="C62" s="114" t="s">
        <v>22</v>
      </c>
      <c r="D62" s="116"/>
      <c r="E62" s="116">
        <v>0</v>
      </c>
      <c r="F62" s="116">
        <v>0</v>
      </c>
      <c r="G62" s="116">
        <v>0</v>
      </c>
      <c r="H62" s="116">
        <v>0</v>
      </c>
      <c r="I62" s="116">
        <v>0</v>
      </c>
    </row>
    <row r="63" spans="1:9" x14ac:dyDescent="0.3">
      <c r="A63" s="117" t="s">
        <v>73</v>
      </c>
      <c r="B63" s="115">
        <v>32</v>
      </c>
      <c r="C63" s="117" t="s">
        <v>33</v>
      </c>
      <c r="D63" s="116"/>
      <c r="E63" s="116">
        <v>0</v>
      </c>
      <c r="F63" s="116">
        <v>0</v>
      </c>
      <c r="G63" s="116">
        <v>0</v>
      </c>
      <c r="H63" s="116">
        <v>0</v>
      </c>
      <c r="I63" s="116">
        <v>0</v>
      </c>
    </row>
    <row r="64" spans="1:9" x14ac:dyDescent="0.3">
      <c r="A64" s="111" t="s">
        <v>89</v>
      </c>
      <c r="B64" s="112" t="s">
        <v>91</v>
      </c>
      <c r="C64" s="111" t="s">
        <v>92</v>
      </c>
      <c r="D64" s="132"/>
      <c r="E64" s="132">
        <v>0</v>
      </c>
      <c r="F64" s="132">
        <v>265</v>
      </c>
      <c r="G64" s="132">
        <v>660</v>
      </c>
      <c r="H64" s="132">
        <v>660</v>
      </c>
      <c r="I64" s="132">
        <v>660</v>
      </c>
    </row>
    <row r="65" spans="1:9" x14ac:dyDescent="0.3">
      <c r="A65" s="114" t="s">
        <v>73</v>
      </c>
      <c r="B65" s="115">
        <v>3</v>
      </c>
      <c r="C65" s="114" t="s">
        <v>22</v>
      </c>
      <c r="D65" s="116"/>
      <c r="E65" s="124">
        <v>0</v>
      </c>
      <c r="F65" s="124">
        <v>265</v>
      </c>
      <c r="G65" s="116">
        <v>660</v>
      </c>
      <c r="H65" s="124">
        <v>660</v>
      </c>
      <c r="I65" s="124">
        <v>660</v>
      </c>
    </row>
    <row r="66" spans="1:9" x14ac:dyDescent="0.3">
      <c r="A66" s="117" t="s">
        <v>73</v>
      </c>
      <c r="B66" s="115">
        <v>32</v>
      </c>
      <c r="C66" s="117" t="s">
        <v>33</v>
      </c>
      <c r="D66" s="116"/>
      <c r="E66" s="116">
        <v>0</v>
      </c>
      <c r="F66" s="116">
        <v>265</v>
      </c>
      <c r="G66" s="116">
        <v>660</v>
      </c>
      <c r="H66" s="116">
        <v>660</v>
      </c>
      <c r="I66" s="116">
        <v>660</v>
      </c>
    </row>
    <row r="67" spans="1:9" x14ac:dyDescent="0.3">
      <c r="A67" s="111" t="s">
        <v>89</v>
      </c>
      <c r="B67" s="112" t="s">
        <v>103</v>
      </c>
      <c r="C67" s="111" t="s">
        <v>104</v>
      </c>
      <c r="D67" s="127"/>
      <c r="E67" s="127">
        <f>E68+E72</f>
        <v>21259.85</v>
      </c>
      <c r="F67" s="127">
        <v>24532</v>
      </c>
      <c r="G67" s="127">
        <f>G68+G72</f>
        <v>22240</v>
      </c>
      <c r="H67" s="127">
        <v>22240</v>
      </c>
      <c r="I67" s="127">
        <v>22240</v>
      </c>
    </row>
    <row r="68" spans="1:9" x14ac:dyDescent="0.3">
      <c r="A68" s="114" t="s">
        <v>73</v>
      </c>
      <c r="B68" s="115">
        <v>3</v>
      </c>
      <c r="C68" s="114" t="s">
        <v>22</v>
      </c>
      <c r="D68" s="116"/>
      <c r="E68" s="116">
        <f>E69+E70+E71</f>
        <v>11609.23</v>
      </c>
      <c r="F68" s="116">
        <v>10862</v>
      </c>
      <c r="G68" s="116">
        <f>G69+G70+G71</f>
        <v>8570</v>
      </c>
      <c r="H68" s="116">
        <v>8570</v>
      </c>
      <c r="I68" s="116">
        <v>8570</v>
      </c>
    </row>
    <row r="69" spans="1:9" x14ac:dyDescent="0.3">
      <c r="A69" s="117" t="s">
        <v>73</v>
      </c>
      <c r="B69" s="115">
        <v>31</v>
      </c>
      <c r="C69" s="117" t="s">
        <v>23</v>
      </c>
      <c r="D69" s="116"/>
      <c r="E69" s="116">
        <v>0</v>
      </c>
      <c r="F69" s="116">
        <v>200</v>
      </c>
      <c r="G69" s="116">
        <v>160</v>
      </c>
      <c r="H69" s="116">
        <v>160</v>
      </c>
      <c r="I69" s="116">
        <v>160</v>
      </c>
    </row>
    <row r="70" spans="1:9" x14ac:dyDescent="0.3">
      <c r="B70" s="115">
        <v>32</v>
      </c>
      <c r="C70" s="117" t="s">
        <v>33</v>
      </c>
      <c r="D70" s="116"/>
      <c r="E70" s="124">
        <v>1272.1400000000001</v>
      </c>
      <c r="F70" s="124">
        <v>4027</v>
      </c>
      <c r="G70" s="116">
        <v>1750</v>
      </c>
      <c r="H70" s="124">
        <v>1750</v>
      </c>
      <c r="I70" s="124">
        <v>1750</v>
      </c>
    </row>
    <row r="71" spans="1:9" x14ac:dyDescent="0.3">
      <c r="B71" s="115">
        <v>37</v>
      </c>
      <c r="C71" s="133" t="s">
        <v>72</v>
      </c>
      <c r="D71" s="116"/>
      <c r="E71" s="124">
        <v>10337.09</v>
      </c>
      <c r="F71" s="124">
        <v>6636</v>
      </c>
      <c r="G71" s="116">
        <v>6660</v>
      </c>
      <c r="H71" s="124">
        <v>6660</v>
      </c>
      <c r="I71" s="124">
        <v>6660</v>
      </c>
    </row>
    <row r="72" spans="1:9" x14ac:dyDescent="0.3">
      <c r="B72" s="115">
        <v>4</v>
      </c>
      <c r="C72" s="114" t="s">
        <v>24</v>
      </c>
      <c r="D72" s="116"/>
      <c r="E72" s="124">
        <v>9650.6200000000008</v>
      </c>
      <c r="F72" s="124">
        <v>13670</v>
      </c>
      <c r="G72" s="116">
        <v>13670</v>
      </c>
      <c r="H72" s="124">
        <v>13670</v>
      </c>
      <c r="I72" s="124">
        <v>13670</v>
      </c>
    </row>
    <row r="73" spans="1:9" x14ac:dyDescent="0.3">
      <c r="B73" s="115">
        <v>42</v>
      </c>
      <c r="C73" s="117" t="s">
        <v>50</v>
      </c>
      <c r="D73" s="116"/>
      <c r="E73" s="116">
        <v>9650.6200000000008</v>
      </c>
      <c r="F73" s="116">
        <v>13670</v>
      </c>
      <c r="G73" s="116">
        <v>13670</v>
      </c>
      <c r="H73" s="116">
        <v>13670</v>
      </c>
      <c r="I73" s="116">
        <v>13670</v>
      </c>
    </row>
    <row r="74" spans="1:9" x14ac:dyDescent="0.3">
      <c r="A74" s="111" t="s">
        <v>89</v>
      </c>
      <c r="B74" s="111" t="s">
        <v>105</v>
      </c>
      <c r="C74" s="111" t="s">
        <v>106</v>
      </c>
      <c r="D74" s="127"/>
      <c r="E74" s="127">
        <f>E76+E78</f>
        <v>566.40000000000009</v>
      </c>
      <c r="F74" s="127">
        <v>1835</v>
      </c>
      <c r="G74" s="127">
        <v>570</v>
      </c>
      <c r="H74" s="127">
        <v>570</v>
      </c>
      <c r="I74" s="127">
        <v>570</v>
      </c>
    </row>
    <row r="75" spans="1:9" x14ac:dyDescent="0.3">
      <c r="A75" s="114" t="s">
        <v>73</v>
      </c>
      <c r="B75" s="115">
        <v>3</v>
      </c>
      <c r="C75" s="114" t="s">
        <v>22</v>
      </c>
      <c r="D75" s="116"/>
      <c r="E75" s="116">
        <v>106.18</v>
      </c>
      <c r="F75" s="116">
        <v>1702</v>
      </c>
      <c r="G75" s="116">
        <v>370</v>
      </c>
      <c r="H75" s="116">
        <v>370</v>
      </c>
      <c r="I75" s="116">
        <v>370</v>
      </c>
    </row>
    <row r="76" spans="1:9" x14ac:dyDescent="0.3">
      <c r="A76" s="117" t="s">
        <v>73</v>
      </c>
      <c r="B76" s="115">
        <v>32</v>
      </c>
      <c r="C76" s="117" t="s">
        <v>33</v>
      </c>
      <c r="D76" s="116"/>
      <c r="E76" s="116">
        <v>106.18</v>
      </c>
      <c r="F76" s="116">
        <v>1702</v>
      </c>
      <c r="G76" s="116">
        <f>G77+G79+G81</f>
        <v>200</v>
      </c>
      <c r="H76" s="116">
        <v>370</v>
      </c>
      <c r="I76" s="116">
        <v>370</v>
      </c>
    </row>
    <row r="77" spans="1:9" x14ac:dyDescent="0.3">
      <c r="B77" s="115">
        <v>4</v>
      </c>
      <c r="C77" s="114" t="s">
        <v>24</v>
      </c>
      <c r="E77" s="137">
        <v>460.22</v>
      </c>
      <c r="F77" s="116">
        <v>133</v>
      </c>
      <c r="G77" s="116">
        <v>200</v>
      </c>
    </row>
    <row r="78" spans="1:9" x14ac:dyDescent="0.3">
      <c r="B78" s="115">
        <v>42</v>
      </c>
      <c r="C78" s="117" t="s">
        <v>50</v>
      </c>
      <c r="E78" s="137">
        <v>460.22</v>
      </c>
      <c r="F78" s="116">
        <v>133</v>
      </c>
      <c r="G78" s="116">
        <v>200</v>
      </c>
    </row>
    <row r="79" spans="1:9" x14ac:dyDescent="0.3">
      <c r="A79" s="111" t="s">
        <v>89</v>
      </c>
      <c r="B79" s="112" t="s">
        <v>109</v>
      </c>
      <c r="C79" s="111" t="s">
        <v>110</v>
      </c>
      <c r="D79" s="127"/>
      <c r="E79" s="127">
        <v>0</v>
      </c>
      <c r="F79" s="127">
        <v>580</v>
      </c>
      <c r="G79" s="127">
        <v>0</v>
      </c>
      <c r="H79" s="127">
        <v>0</v>
      </c>
      <c r="I79" s="127">
        <v>0</v>
      </c>
    </row>
    <row r="80" spans="1:9" x14ac:dyDescent="0.3">
      <c r="A80" s="114" t="s">
        <v>73</v>
      </c>
      <c r="B80" s="115">
        <v>3</v>
      </c>
      <c r="C80" s="114" t="s">
        <v>22</v>
      </c>
      <c r="D80" s="116"/>
      <c r="E80" s="116">
        <v>0</v>
      </c>
      <c r="F80" s="116">
        <v>580</v>
      </c>
      <c r="G80" s="116">
        <v>0</v>
      </c>
      <c r="H80" s="116">
        <v>0</v>
      </c>
      <c r="I80" s="116">
        <v>0</v>
      </c>
    </row>
    <row r="81" spans="1:9" x14ac:dyDescent="0.3">
      <c r="A81" s="117" t="s">
        <v>73</v>
      </c>
      <c r="B81" s="115">
        <v>32</v>
      </c>
      <c r="C81" s="117" t="s">
        <v>33</v>
      </c>
      <c r="D81" s="116"/>
      <c r="E81" s="124">
        <v>0</v>
      </c>
      <c r="F81" s="118">
        <v>580</v>
      </c>
      <c r="G81" s="116">
        <v>0</v>
      </c>
      <c r="H81" s="118"/>
      <c r="I81" s="118"/>
    </row>
    <row r="82" spans="1:9" x14ac:dyDescent="0.3">
      <c r="A82" s="111" t="s">
        <v>89</v>
      </c>
      <c r="B82" s="112" t="s">
        <v>111</v>
      </c>
      <c r="C82" s="111" t="s">
        <v>112</v>
      </c>
      <c r="D82" s="127"/>
      <c r="E82" s="127">
        <v>0</v>
      </c>
      <c r="F82" s="127">
        <v>0</v>
      </c>
      <c r="G82" s="127">
        <v>580</v>
      </c>
      <c r="H82" s="127">
        <v>0</v>
      </c>
      <c r="I82" s="127">
        <v>0</v>
      </c>
    </row>
    <row r="83" spans="1:9" x14ac:dyDescent="0.3">
      <c r="A83" s="114" t="s">
        <v>73</v>
      </c>
      <c r="B83" s="115">
        <v>3</v>
      </c>
      <c r="C83" s="114" t="s">
        <v>22</v>
      </c>
      <c r="D83" s="116"/>
      <c r="E83" s="116">
        <v>0</v>
      </c>
      <c r="F83" s="116">
        <v>0</v>
      </c>
      <c r="G83" s="116">
        <v>580</v>
      </c>
      <c r="H83" s="116">
        <v>0</v>
      </c>
      <c r="I83" s="116">
        <v>0</v>
      </c>
    </row>
    <row r="84" spans="1:9" x14ac:dyDescent="0.3">
      <c r="A84" s="117" t="s">
        <v>73</v>
      </c>
      <c r="B84" s="115">
        <v>32</v>
      </c>
      <c r="C84" s="117" t="s">
        <v>33</v>
      </c>
      <c r="D84" s="116"/>
      <c r="E84" s="116">
        <v>0</v>
      </c>
      <c r="F84" s="116">
        <v>0</v>
      </c>
      <c r="G84" s="116">
        <v>580</v>
      </c>
      <c r="H84" s="116">
        <v>0</v>
      </c>
      <c r="I84" s="116">
        <v>0</v>
      </c>
    </row>
    <row r="85" spans="1:9" x14ac:dyDescent="0.3">
      <c r="A85" s="106" t="s">
        <v>86</v>
      </c>
      <c r="B85" s="106" t="s">
        <v>113</v>
      </c>
      <c r="C85" s="106" t="s">
        <v>114</v>
      </c>
      <c r="D85" s="108"/>
      <c r="E85" s="108">
        <f>E86+E89</f>
        <v>20700.829999999998</v>
      </c>
      <c r="F85" s="108">
        <f>F86+F89</f>
        <v>31057</v>
      </c>
      <c r="G85" s="108">
        <f>G86+G89</f>
        <v>33440</v>
      </c>
      <c r="H85" s="108">
        <f t="shared" ref="H85:I85" si="5">H86+H89</f>
        <v>33440</v>
      </c>
      <c r="I85" s="108">
        <f t="shared" si="5"/>
        <v>33440</v>
      </c>
    </row>
    <row r="86" spans="1:9" x14ac:dyDescent="0.3">
      <c r="A86" s="111" t="s">
        <v>89</v>
      </c>
      <c r="B86" s="112" t="s">
        <v>57</v>
      </c>
      <c r="C86" s="111" t="s">
        <v>90</v>
      </c>
      <c r="D86" s="127"/>
      <c r="E86" s="127">
        <v>3125.57</v>
      </c>
      <c r="F86" s="127">
        <v>8096</v>
      </c>
      <c r="G86" s="127">
        <v>4510</v>
      </c>
      <c r="H86" s="127">
        <v>4510</v>
      </c>
      <c r="I86" s="127">
        <v>4510</v>
      </c>
    </row>
    <row r="87" spans="1:9" x14ac:dyDescent="0.3">
      <c r="A87" s="114" t="s">
        <v>73</v>
      </c>
      <c r="B87" s="115">
        <v>3</v>
      </c>
      <c r="C87" s="114" t="s">
        <v>22</v>
      </c>
      <c r="D87" s="116"/>
      <c r="E87" s="116">
        <v>3125.57</v>
      </c>
      <c r="F87" s="116">
        <v>8096</v>
      </c>
      <c r="G87" s="116">
        <v>4510</v>
      </c>
      <c r="H87" s="116">
        <v>4510</v>
      </c>
      <c r="I87" s="116">
        <v>4510</v>
      </c>
    </row>
    <row r="88" spans="1:9" x14ac:dyDescent="0.3">
      <c r="B88" s="115">
        <v>31</v>
      </c>
      <c r="C88" s="117" t="s">
        <v>23</v>
      </c>
      <c r="E88" s="137">
        <v>3125.57</v>
      </c>
      <c r="F88" s="116">
        <v>8096</v>
      </c>
      <c r="G88" s="116">
        <v>4510</v>
      </c>
      <c r="H88" s="116">
        <v>4510</v>
      </c>
      <c r="I88" s="116">
        <v>4510</v>
      </c>
    </row>
    <row r="89" spans="1:9" x14ac:dyDescent="0.3">
      <c r="A89" s="111" t="s">
        <v>89</v>
      </c>
      <c r="B89" s="111" t="s">
        <v>103</v>
      </c>
      <c r="C89" s="111" t="s">
        <v>104</v>
      </c>
      <c r="D89" s="127"/>
      <c r="E89" s="127">
        <v>17575.259999999998</v>
      </c>
      <c r="F89" s="127">
        <v>22961</v>
      </c>
      <c r="G89" s="127">
        <v>28930</v>
      </c>
      <c r="H89" s="127">
        <v>28930</v>
      </c>
      <c r="I89" s="127">
        <v>28930</v>
      </c>
    </row>
    <row r="90" spans="1:9" x14ac:dyDescent="0.3">
      <c r="A90" s="114" t="s">
        <v>73</v>
      </c>
      <c r="B90" s="115">
        <v>3</v>
      </c>
      <c r="C90" s="114" t="s">
        <v>22</v>
      </c>
      <c r="D90" s="116"/>
      <c r="E90" s="116">
        <v>17575.259999999998</v>
      </c>
      <c r="F90" s="116">
        <v>22961</v>
      </c>
      <c r="G90" s="116">
        <v>28930</v>
      </c>
      <c r="H90" s="116">
        <v>28930</v>
      </c>
      <c r="I90" s="116">
        <v>28930</v>
      </c>
    </row>
    <row r="91" spans="1:9" x14ac:dyDescent="0.3">
      <c r="A91" s="117" t="s">
        <v>73</v>
      </c>
      <c r="B91" s="115">
        <v>31</v>
      </c>
      <c r="C91" s="117" t="s">
        <v>23</v>
      </c>
      <c r="D91" s="116"/>
      <c r="E91" s="116">
        <v>16507.099999999999</v>
      </c>
      <c r="F91" s="116">
        <v>19245</v>
      </c>
      <c r="G91" s="116">
        <v>25620</v>
      </c>
      <c r="H91" s="116">
        <v>25620</v>
      </c>
      <c r="I91" s="116">
        <v>25620</v>
      </c>
    </row>
    <row r="92" spans="1:9" x14ac:dyDescent="0.3">
      <c r="B92" s="115">
        <v>32</v>
      </c>
      <c r="C92" s="117" t="s">
        <v>33</v>
      </c>
      <c r="D92" s="116"/>
      <c r="E92" s="124">
        <v>1068.1600000000001</v>
      </c>
      <c r="F92" s="124">
        <v>3716</v>
      </c>
      <c r="G92" s="116">
        <v>3310</v>
      </c>
      <c r="H92" s="124">
        <v>3310</v>
      </c>
      <c r="I92" s="124">
        <v>3310</v>
      </c>
    </row>
    <row r="93" spans="1:9" x14ac:dyDescent="0.3">
      <c r="A93" s="106" t="s">
        <v>86</v>
      </c>
      <c r="B93" s="106" t="s">
        <v>115</v>
      </c>
      <c r="C93" s="106" t="s">
        <v>116</v>
      </c>
      <c r="D93" s="108"/>
      <c r="E93" s="108">
        <v>741.92</v>
      </c>
      <c r="F93" s="108">
        <f>F94+F97+F101</f>
        <v>5043</v>
      </c>
      <c r="G93" s="108">
        <f>G94+G97+G101</f>
        <v>3880</v>
      </c>
      <c r="H93" s="108">
        <f t="shared" ref="H93:I93" si="6">H94+H97+H101</f>
        <v>3880</v>
      </c>
      <c r="I93" s="108">
        <f t="shared" si="6"/>
        <v>3880</v>
      </c>
    </row>
    <row r="94" spans="1:9" x14ac:dyDescent="0.3">
      <c r="A94" s="111" t="s">
        <v>89</v>
      </c>
      <c r="B94" s="112" t="s">
        <v>57</v>
      </c>
      <c r="C94" s="111" t="s">
        <v>90</v>
      </c>
      <c r="D94" s="127"/>
      <c r="E94" s="127">
        <v>0</v>
      </c>
      <c r="F94" s="127">
        <v>2654</v>
      </c>
      <c r="G94" s="127">
        <v>2650</v>
      </c>
      <c r="H94" s="127">
        <v>2650</v>
      </c>
      <c r="I94" s="127">
        <v>2650</v>
      </c>
    </row>
    <row r="95" spans="1:9" x14ac:dyDescent="0.3">
      <c r="A95" s="114" t="s">
        <v>73</v>
      </c>
      <c r="B95" s="115">
        <v>3</v>
      </c>
      <c r="C95" s="114" t="s">
        <v>22</v>
      </c>
      <c r="D95" s="116"/>
      <c r="E95" s="116">
        <v>0</v>
      </c>
      <c r="F95" s="116">
        <v>2654</v>
      </c>
      <c r="G95" s="116">
        <v>2650</v>
      </c>
      <c r="H95" s="116">
        <v>2650</v>
      </c>
      <c r="I95" s="116">
        <v>2650</v>
      </c>
    </row>
    <row r="96" spans="1:9" x14ac:dyDescent="0.3">
      <c r="A96" s="117" t="s">
        <v>73</v>
      </c>
      <c r="B96" s="115">
        <v>31</v>
      </c>
      <c r="C96" s="117" t="s">
        <v>23</v>
      </c>
      <c r="D96" s="116"/>
      <c r="E96" s="116">
        <v>0</v>
      </c>
      <c r="F96" s="116">
        <v>2654</v>
      </c>
      <c r="G96" s="116">
        <v>2650</v>
      </c>
      <c r="H96" s="116">
        <v>2650</v>
      </c>
      <c r="I96" s="116">
        <v>2650</v>
      </c>
    </row>
    <row r="97" spans="1:9" x14ac:dyDescent="0.3">
      <c r="A97" s="111" t="s">
        <v>89</v>
      </c>
      <c r="B97" s="111" t="s">
        <v>103</v>
      </c>
      <c r="C97" s="111" t="s">
        <v>104</v>
      </c>
      <c r="D97" s="127"/>
      <c r="E97" s="127">
        <v>741.92</v>
      </c>
      <c r="F97" s="127">
        <v>1062</v>
      </c>
      <c r="G97" s="127">
        <v>930</v>
      </c>
      <c r="H97" s="127">
        <v>930</v>
      </c>
      <c r="I97" s="127">
        <v>930</v>
      </c>
    </row>
    <row r="98" spans="1:9" x14ac:dyDescent="0.3">
      <c r="A98" s="114" t="s">
        <v>73</v>
      </c>
      <c r="B98" s="115">
        <v>3</v>
      </c>
      <c r="C98" s="114" t="s">
        <v>22</v>
      </c>
      <c r="D98" s="116"/>
      <c r="E98" s="116">
        <v>741.92</v>
      </c>
      <c r="F98" s="116">
        <v>1062</v>
      </c>
      <c r="G98" s="116">
        <v>930</v>
      </c>
      <c r="H98" s="116">
        <v>930</v>
      </c>
      <c r="I98" s="116">
        <v>930</v>
      </c>
    </row>
    <row r="99" spans="1:9" x14ac:dyDescent="0.3">
      <c r="A99" s="117" t="s">
        <v>73</v>
      </c>
      <c r="B99" s="115">
        <v>31</v>
      </c>
      <c r="C99" s="117" t="s">
        <v>23</v>
      </c>
      <c r="D99" s="116"/>
      <c r="E99" s="116">
        <v>0</v>
      </c>
      <c r="F99" s="116">
        <v>0</v>
      </c>
      <c r="G99" s="116">
        <v>0</v>
      </c>
      <c r="H99" s="116">
        <v>0</v>
      </c>
      <c r="I99" s="116">
        <v>0</v>
      </c>
    </row>
    <row r="100" spans="1:9" x14ac:dyDescent="0.3">
      <c r="B100" s="115">
        <v>32</v>
      </c>
      <c r="C100" s="117" t="s">
        <v>33</v>
      </c>
      <c r="D100" s="116"/>
      <c r="E100" s="116">
        <v>741.92</v>
      </c>
      <c r="F100" s="116">
        <v>1062</v>
      </c>
      <c r="G100" s="116">
        <v>930</v>
      </c>
      <c r="H100" s="116">
        <v>930</v>
      </c>
      <c r="I100" s="116">
        <v>930</v>
      </c>
    </row>
    <row r="101" spans="1:9" x14ac:dyDescent="0.3">
      <c r="A101" s="111" t="s">
        <v>89</v>
      </c>
      <c r="B101" s="111" t="s">
        <v>105</v>
      </c>
      <c r="C101" s="111" t="s">
        <v>106</v>
      </c>
      <c r="D101" s="127"/>
      <c r="E101" s="127">
        <v>0</v>
      </c>
      <c r="F101" s="127">
        <v>1327</v>
      </c>
      <c r="G101" s="127">
        <v>300</v>
      </c>
      <c r="H101" s="127">
        <v>300</v>
      </c>
      <c r="I101" s="127">
        <v>300</v>
      </c>
    </row>
    <row r="102" spans="1:9" x14ac:dyDescent="0.3">
      <c r="A102" s="114" t="s">
        <v>73</v>
      </c>
      <c r="B102" s="115">
        <v>3</v>
      </c>
      <c r="C102" s="114" t="s">
        <v>22</v>
      </c>
      <c r="D102" s="116"/>
      <c r="E102" s="116">
        <v>0</v>
      </c>
      <c r="F102" s="116">
        <v>1327</v>
      </c>
      <c r="G102" s="116">
        <v>300</v>
      </c>
      <c r="H102" s="116">
        <v>300</v>
      </c>
      <c r="I102" s="116">
        <v>300</v>
      </c>
    </row>
    <row r="103" spans="1:9" x14ac:dyDescent="0.3">
      <c r="A103" s="117" t="s">
        <v>73</v>
      </c>
      <c r="B103" s="115">
        <v>32</v>
      </c>
      <c r="C103" s="117" t="s">
        <v>33</v>
      </c>
      <c r="D103" s="116"/>
      <c r="E103" s="116">
        <v>0</v>
      </c>
      <c r="F103" s="116">
        <v>1327</v>
      </c>
      <c r="G103" s="116">
        <v>300</v>
      </c>
      <c r="H103" s="116">
        <v>300</v>
      </c>
      <c r="I103" s="116">
        <v>300</v>
      </c>
    </row>
    <row r="104" spans="1:9" x14ac:dyDescent="0.3">
      <c r="A104" s="106" t="s">
        <v>117</v>
      </c>
      <c r="B104" s="106" t="s">
        <v>118</v>
      </c>
      <c r="C104" s="106" t="s">
        <v>119</v>
      </c>
      <c r="D104" s="108"/>
      <c r="E104" s="108">
        <v>50838.83</v>
      </c>
      <c r="F104" s="108">
        <v>1990</v>
      </c>
      <c r="G104" s="108">
        <v>2000</v>
      </c>
      <c r="H104" s="108">
        <v>2000</v>
      </c>
      <c r="I104" s="108">
        <v>2000</v>
      </c>
    </row>
    <row r="105" spans="1:9" x14ac:dyDescent="0.3">
      <c r="A105" s="134" t="s">
        <v>89</v>
      </c>
      <c r="B105" s="134" t="s">
        <v>62</v>
      </c>
      <c r="C105" s="135" t="s">
        <v>98</v>
      </c>
      <c r="D105" s="127"/>
      <c r="E105" s="127">
        <v>50838.83</v>
      </c>
      <c r="F105" s="127">
        <v>1990</v>
      </c>
      <c r="G105" s="127">
        <v>2000</v>
      </c>
      <c r="H105" s="127">
        <v>2000</v>
      </c>
      <c r="I105" s="127">
        <v>2000</v>
      </c>
    </row>
    <row r="106" spans="1:9" x14ac:dyDescent="0.3">
      <c r="A106" s="114" t="s">
        <v>73</v>
      </c>
      <c r="B106" s="115">
        <v>4</v>
      </c>
      <c r="C106" s="114" t="s">
        <v>24</v>
      </c>
      <c r="D106" s="116"/>
      <c r="E106" s="116">
        <v>50838.83</v>
      </c>
      <c r="F106" s="116">
        <v>1990</v>
      </c>
      <c r="G106" s="116">
        <v>2000</v>
      </c>
      <c r="H106" s="116">
        <v>2000</v>
      </c>
      <c r="I106" s="116">
        <v>2000</v>
      </c>
    </row>
    <row r="107" spans="1:9" x14ac:dyDescent="0.3">
      <c r="B107" s="115">
        <v>42</v>
      </c>
      <c r="C107" s="117" t="s">
        <v>50</v>
      </c>
      <c r="D107" s="116"/>
      <c r="E107" s="116">
        <v>50838.83</v>
      </c>
      <c r="F107" s="116">
        <v>1990</v>
      </c>
      <c r="G107" s="116">
        <v>2000</v>
      </c>
      <c r="H107" s="116">
        <v>2000</v>
      </c>
      <c r="I107" s="116">
        <v>2000</v>
      </c>
    </row>
  </sheetData>
  <mergeCells count="3">
    <mergeCell ref="A1:I1"/>
    <mergeCell ref="A3:I3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Rashodi prema funkcijskoj kl</vt:lpstr>
      <vt:lpstr>Račun financiranja</vt:lpstr>
      <vt:lpstr>POSEBNI DIO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Luela</cp:lastModifiedBy>
  <cp:lastPrinted>2022-09-30T13:03:56Z</cp:lastPrinted>
  <dcterms:created xsi:type="dcterms:W3CDTF">2022-08-12T12:51:27Z</dcterms:created>
  <dcterms:modified xsi:type="dcterms:W3CDTF">2022-12-22T09:52:33Z</dcterms:modified>
</cp:coreProperties>
</file>